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LFRAM\SECRETARIAT FILES\AIP APP OTHERS\ANNUAL PROCUREMENT PLANS\posted in website\"/>
    </mc:Choice>
  </mc:AlternateContent>
  <xr:revisionPtr revIDLastSave="0" documentId="8_{B66BCC50-BEC7-4CC6-9F63-3DC9EDBE6FCF}" xr6:coauthVersionLast="47" xr6:coauthVersionMax="47" xr10:uidLastSave="{00000000-0000-0000-0000-000000000000}"/>
  <bookViews>
    <workbookView xWindow="-108" yWindow="-108" windowWidth="23256" windowHeight="12720" firstSheet="1" activeTab="1" xr2:uid="{00000000-000D-0000-FFFF-FFFF00000000}"/>
  </bookViews>
  <sheets>
    <sheet name="APP2021" sheetId="1" state="hidden" r:id="rId1"/>
    <sheet name="REV APP202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2" i="2" l="1"/>
  <c r="N157" i="2"/>
  <c r="N158" i="2"/>
  <c r="N159" i="2"/>
  <c r="N160" i="2"/>
  <c r="N161" i="2"/>
  <c r="N156" i="2"/>
  <c r="M162" i="2" l="1"/>
  <c r="L162" i="2"/>
  <c r="K153" i="2"/>
  <c r="F153" i="2"/>
  <c r="E153" i="2"/>
  <c r="K152" i="2"/>
  <c r="E152" i="2" s="1"/>
  <c r="F152" i="2"/>
  <c r="K151" i="2"/>
  <c r="F151" i="2"/>
  <c r="K150" i="2"/>
  <c r="E150" i="2" s="1"/>
  <c r="F150" i="2"/>
  <c r="K149" i="2"/>
  <c r="E149" i="2" s="1"/>
  <c r="F149" i="2"/>
  <c r="K148" i="2"/>
  <c r="F148" i="2"/>
  <c r="K147" i="2"/>
  <c r="F147" i="2"/>
  <c r="E147" i="2"/>
  <c r="K146" i="2"/>
  <c r="E146" i="2" s="1"/>
  <c r="F146" i="2"/>
  <c r="K145" i="2"/>
  <c r="E145" i="2" s="1"/>
  <c r="F145" i="2"/>
  <c r="K144" i="2"/>
  <c r="E144" i="2" s="1"/>
  <c r="F144" i="2"/>
  <c r="K143" i="2"/>
  <c r="E143" i="2" s="1"/>
  <c r="F143" i="2"/>
  <c r="K142" i="2"/>
  <c r="E142" i="2" s="1"/>
  <c r="F142" i="2"/>
  <c r="K141" i="2"/>
  <c r="E141" i="2" s="1"/>
  <c r="F141" i="2"/>
  <c r="K140" i="2"/>
  <c r="E140" i="2" s="1"/>
  <c r="F140" i="2"/>
  <c r="K139" i="2"/>
  <c r="E139" i="2" s="1"/>
  <c r="F139" i="2"/>
  <c r="K138" i="2"/>
  <c r="E138" i="2" s="1"/>
  <c r="F138" i="2"/>
  <c r="K137" i="2"/>
  <c r="F137" i="2"/>
  <c r="E137" i="2"/>
  <c r="K136" i="2"/>
  <c r="F136" i="2"/>
  <c r="K135" i="2"/>
  <c r="F135" i="2"/>
  <c r="K134" i="2"/>
  <c r="E134" i="2" s="1"/>
  <c r="F134" i="2"/>
  <c r="K133" i="2"/>
  <c r="F133" i="2"/>
  <c r="K132" i="2"/>
  <c r="E132" i="2" s="1"/>
  <c r="F132" i="2"/>
  <c r="K131" i="2"/>
  <c r="E131" i="2" s="1"/>
  <c r="F131" i="2"/>
  <c r="K130" i="2"/>
  <c r="E130" i="2" s="1"/>
  <c r="F130" i="2"/>
  <c r="K129" i="2"/>
  <c r="E129" i="2" s="1"/>
  <c r="F129" i="2"/>
  <c r="K128" i="2"/>
  <c r="E128" i="2" s="1"/>
  <c r="F128" i="2"/>
  <c r="K127" i="2"/>
  <c r="E127" i="2" s="1"/>
  <c r="F127" i="2"/>
  <c r="K126" i="2"/>
  <c r="F126" i="2"/>
  <c r="K125" i="2"/>
  <c r="F125" i="2"/>
  <c r="K124" i="2"/>
  <c r="F124" i="2"/>
  <c r="K123" i="2"/>
  <c r="E123" i="2" s="1"/>
  <c r="F123" i="2"/>
  <c r="K122" i="2"/>
  <c r="F122" i="2"/>
  <c r="K121" i="2"/>
  <c r="E121" i="2" s="1"/>
  <c r="F121" i="2"/>
  <c r="K120" i="2"/>
  <c r="E120" i="2" s="1"/>
  <c r="F120" i="2"/>
  <c r="K119" i="2"/>
  <c r="E119" i="2" s="1"/>
  <c r="F119" i="2"/>
  <c r="K118" i="2"/>
  <c r="E118" i="2" s="1"/>
  <c r="F118" i="2"/>
  <c r="K117" i="2"/>
  <c r="E117" i="2" s="1"/>
  <c r="F117" i="2"/>
  <c r="K116" i="2"/>
  <c r="E116" i="2" s="1"/>
  <c r="F116" i="2"/>
  <c r="K115" i="2"/>
  <c r="F115" i="2"/>
  <c r="K114" i="2"/>
  <c r="E114" i="2" s="1"/>
  <c r="F114" i="2"/>
  <c r="K113" i="2"/>
  <c r="E113" i="2" s="1"/>
  <c r="F113" i="2"/>
  <c r="K112" i="2"/>
  <c r="E112" i="2" s="1"/>
  <c r="F112" i="2"/>
  <c r="K111" i="2"/>
  <c r="E111" i="2" s="1"/>
  <c r="F111" i="2"/>
  <c r="K110" i="2"/>
  <c r="E110" i="2" s="1"/>
  <c r="F110" i="2"/>
  <c r="K109" i="2"/>
  <c r="E109" i="2" s="1"/>
  <c r="F109" i="2"/>
  <c r="K108" i="2"/>
  <c r="E108" i="2" s="1"/>
  <c r="F108" i="2"/>
  <c r="K107" i="2"/>
  <c r="E107" i="2" s="1"/>
  <c r="F107" i="2"/>
  <c r="K106" i="2"/>
  <c r="F106" i="2"/>
  <c r="K105" i="2"/>
  <c r="E105" i="2" s="1"/>
  <c r="F105" i="2"/>
  <c r="K104" i="2"/>
  <c r="E104" i="2" s="1"/>
  <c r="F104" i="2"/>
  <c r="K103" i="2"/>
  <c r="E103" i="2" s="1"/>
  <c r="F103" i="2"/>
  <c r="K102" i="2"/>
  <c r="E102" i="2" s="1"/>
  <c r="F102" i="2"/>
  <c r="K101" i="2"/>
  <c r="E101" i="2" s="1"/>
  <c r="F101" i="2"/>
  <c r="K100" i="2"/>
  <c r="E100" i="2" s="1"/>
  <c r="F100" i="2"/>
  <c r="K99" i="2"/>
  <c r="E99" i="2" s="1"/>
  <c r="F99" i="2"/>
  <c r="K98" i="2"/>
  <c r="E98" i="2" s="1"/>
  <c r="F98" i="2"/>
  <c r="K97" i="2"/>
  <c r="E97" i="2" s="1"/>
  <c r="F97" i="2"/>
  <c r="K96" i="2"/>
  <c r="F96" i="2"/>
  <c r="K95" i="2"/>
  <c r="K94" i="2"/>
  <c r="E94" i="2" s="1"/>
  <c r="F94" i="2"/>
  <c r="K93" i="2"/>
  <c r="E93" i="2" s="1"/>
  <c r="F93" i="2"/>
  <c r="K92" i="2"/>
  <c r="E92" i="2" s="1"/>
  <c r="F92" i="2"/>
  <c r="K91" i="2"/>
  <c r="F91" i="2"/>
  <c r="K90" i="2"/>
  <c r="E90" i="2" s="1"/>
  <c r="F90" i="2"/>
  <c r="K89" i="2"/>
  <c r="E89" i="2" s="1"/>
  <c r="F89" i="2"/>
  <c r="K88" i="2"/>
  <c r="E88" i="2" s="1"/>
  <c r="F88" i="2"/>
  <c r="K87" i="2"/>
  <c r="E87" i="2" s="1"/>
  <c r="F87" i="2"/>
  <c r="K86" i="2"/>
  <c r="E86" i="2" s="1"/>
  <c r="F86" i="2"/>
  <c r="K85" i="2"/>
  <c r="E85" i="2" s="1"/>
  <c r="F85" i="2"/>
  <c r="K84" i="2"/>
  <c r="E84" i="2" s="1"/>
  <c r="F84" i="2"/>
  <c r="K83" i="2"/>
  <c r="E83" i="2" s="1"/>
  <c r="F83" i="2"/>
  <c r="K82" i="2"/>
  <c r="E82" i="2" s="1"/>
  <c r="F82" i="2"/>
  <c r="K81" i="2"/>
  <c r="E81" i="2" s="1"/>
  <c r="F81" i="2"/>
  <c r="K80" i="2"/>
  <c r="E80" i="2" s="1"/>
  <c r="F80" i="2"/>
  <c r="K79" i="2"/>
  <c r="E79" i="2" s="1"/>
  <c r="F79" i="2"/>
  <c r="K78" i="2"/>
  <c r="E78" i="2" s="1"/>
  <c r="F78" i="2"/>
  <c r="K77" i="2"/>
  <c r="E77" i="2" s="1"/>
  <c r="F77" i="2"/>
  <c r="K76" i="2"/>
  <c r="E76" i="2" s="1"/>
  <c r="F76" i="2"/>
  <c r="K75" i="2"/>
  <c r="E75" i="2" s="1"/>
  <c r="F75" i="2"/>
  <c r="K74" i="2"/>
  <c r="E74" i="2" s="1"/>
  <c r="F74" i="2"/>
  <c r="K73" i="2"/>
  <c r="E73" i="2" s="1"/>
  <c r="F73" i="2"/>
  <c r="K72" i="2"/>
  <c r="E72" i="2" s="1"/>
  <c r="F72" i="2"/>
  <c r="K71" i="2"/>
  <c r="E71" i="2" s="1"/>
  <c r="F71" i="2"/>
  <c r="K70" i="2"/>
  <c r="E70" i="2" s="1"/>
  <c r="F70" i="2"/>
  <c r="K69" i="2"/>
  <c r="E69" i="2" s="1"/>
  <c r="F69" i="2"/>
  <c r="K68" i="2"/>
  <c r="E68" i="2" s="1"/>
  <c r="F68" i="2"/>
  <c r="K67" i="2"/>
  <c r="E67" i="2" s="1"/>
  <c r="F67" i="2"/>
  <c r="K66" i="2"/>
  <c r="E66" i="2" s="1"/>
  <c r="F66" i="2"/>
  <c r="K65" i="2"/>
  <c r="E65" i="2" s="1"/>
  <c r="F65" i="2"/>
  <c r="K64" i="2"/>
  <c r="E64" i="2" s="1"/>
  <c r="F64" i="2"/>
  <c r="K63" i="2"/>
  <c r="E63" i="2" s="1"/>
  <c r="F63" i="2"/>
  <c r="K62" i="2"/>
  <c r="E62" i="2" s="1"/>
  <c r="F62" i="2"/>
  <c r="K61" i="2"/>
  <c r="E61" i="2" s="1"/>
  <c r="F61" i="2"/>
  <c r="K60" i="2"/>
  <c r="E60" i="2" s="1"/>
  <c r="F60" i="2"/>
  <c r="K59" i="2"/>
  <c r="E59" i="2" s="1"/>
  <c r="F59" i="2"/>
  <c r="K58" i="2"/>
  <c r="F58" i="2"/>
  <c r="K57" i="2"/>
  <c r="E57" i="2" s="1"/>
  <c r="F57" i="2"/>
  <c r="K56" i="2"/>
  <c r="E56" i="2" s="1"/>
  <c r="F56" i="2"/>
  <c r="K55" i="2"/>
  <c r="E55" i="2" s="1"/>
  <c r="F55" i="2"/>
  <c r="K54" i="2"/>
  <c r="E54" i="2" s="1"/>
  <c r="F54" i="2"/>
  <c r="K53" i="2"/>
  <c r="E53" i="2" s="1"/>
  <c r="F53" i="2"/>
  <c r="K52" i="2"/>
  <c r="F52" i="2"/>
  <c r="K51" i="2"/>
  <c r="F51" i="2"/>
  <c r="K50" i="2"/>
  <c r="F50" i="2"/>
  <c r="K49" i="2"/>
  <c r="F49" i="2"/>
  <c r="K48" i="2"/>
  <c r="F48" i="2"/>
  <c r="K47" i="2"/>
  <c r="F47" i="2"/>
  <c r="K46" i="2"/>
  <c r="E46" i="2" s="1"/>
  <c r="F46" i="2"/>
  <c r="K45" i="2"/>
  <c r="E45" i="2" s="1"/>
  <c r="F45" i="2"/>
  <c r="K44" i="2"/>
  <c r="E44" i="2" s="1"/>
  <c r="F44" i="2"/>
  <c r="K43" i="2"/>
  <c r="E43" i="2" s="1"/>
  <c r="F43" i="2"/>
  <c r="K42" i="2"/>
  <c r="E42" i="2" s="1"/>
  <c r="F42" i="2"/>
  <c r="K41" i="2"/>
  <c r="E41" i="2" s="1"/>
  <c r="F41" i="2"/>
  <c r="K40" i="2"/>
  <c r="F40" i="2"/>
  <c r="K39" i="2"/>
  <c r="F39" i="2"/>
  <c r="K38" i="2"/>
  <c r="F38" i="2"/>
  <c r="K37" i="2"/>
  <c r="E37" i="2" s="1"/>
  <c r="F37" i="2"/>
  <c r="K36" i="2"/>
  <c r="E36" i="2" s="1"/>
  <c r="F36" i="2"/>
  <c r="K35" i="2"/>
  <c r="E35" i="2" s="1"/>
  <c r="F35" i="2"/>
  <c r="K34" i="2"/>
  <c r="E34" i="2" s="1"/>
  <c r="F34" i="2"/>
  <c r="K33" i="2"/>
  <c r="E33" i="2" s="1"/>
  <c r="F33" i="2"/>
  <c r="K32" i="2"/>
  <c r="E32" i="2" s="1"/>
  <c r="F32" i="2"/>
  <c r="K31" i="2"/>
  <c r="F31" i="2"/>
  <c r="E31" i="2"/>
  <c r="K30" i="2"/>
  <c r="E30" i="2" s="1"/>
  <c r="F30" i="2"/>
  <c r="K29" i="2"/>
  <c r="E29" i="2" s="1"/>
  <c r="F29" i="2"/>
  <c r="K28" i="2"/>
  <c r="F28" i="2"/>
  <c r="K27" i="2"/>
  <c r="E27" i="2" s="1"/>
  <c r="F27" i="2"/>
  <c r="K26" i="2"/>
  <c r="E26" i="2" s="1"/>
  <c r="F26" i="2"/>
  <c r="K25" i="2"/>
  <c r="F25" i="2"/>
  <c r="E25" i="2"/>
  <c r="K24" i="2"/>
  <c r="E24" i="2" s="1"/>
  <c r="F24" i="2"/>
  <c r="K23" i="2"/>
  <c r="E23" i="2" s="1"/>
  <c r="F23" i="2"/>
  <c r="K22" i="2"/>
  <c r="E22" i="2" s="1"/>
  <c r="F22" i="2"/>
  <c r="K21" i="2"/>
  <c r="E21" i="2" s="1"/>
  <c r="F21" i="2"/>
  <c r="K20" i="2"/>
  <c r="E20" i="2" s="1"/>
  <c r="F20" i="2"/>
  <c r="K19" i="2"/>
  <c r="E19" i="2" s="1"/>
  <c r="F19" i="2"/>
  <c r="K18" i="2"/>
  <c r="E18" i="2" s="1"/>
  <c r="F18" i="2"/>
  <c r="K17" i="2"/>
  <c r="E17" i="2" s="1"/>
  <c r="F17" i="2"/>
  <c r="K16" i="2"/>
  <c r="E16" i="2" s="1"/>
  <c r="F16" i="2"/>
  <c r="K15" i="2"/>
  <c r="E15" i="2" s="1"/>
  <c r="F15" i="2"/>
  <c r="K14" i="2"/>
  <c r="E14" i="2" s="1"/>
  <c r="F14" i="2"/>
  <c r="K13" i="2"/>
  <c r="F13" i="2"/>
  <c r="E13" i="2"/>
  <c r="K12" i="2"/>
  <c r="E12" i="2" s="1"/>
  <c r="F12" i="2"/>
  <c r="K11" i="2"/>
  <c r="E11" i="2" s="1"/>
  <c r="F11" i="2"/>
  <c r="K10" i="2"/>
  <c r="K162" i="2" l="1"/>
  <c r="N154" i="1"/>
  <c r="M154" i="1"/>
  <c r="L154" i="1"/>
  <c r="K153" i="1"/>
  <c r="E153" i="1" s="1"/>
  <c r="F153" i="1"/>
  <c r="K152" i="1"/>
  <c r="E152" i="1" s="1"/>
  <c r="F152" i="1"/>
  <c r="K151" i="1"/>
  <c r="F151" i="1"/>
  <c r="E151" i="1"/>
  <c r="K150" i="1"/>
  <c r="E150" i="1" s="1"/>
  <c r="F150" i="1"/>
  <c r="K149" i="1"/>
  <c r="E149" i="1" s="1"/>
  <c r="F149" i="1"/>
  <c r="K148" i="1"/>
  <c r="F148" i="1"/>
  <c r="K147" i="1"/>
  <c r="E147" i="1" s="1"/>
  <c r="F147" i="1"/>
  <c r="K146" i="1"/>
  <c r="E146" i="1" s="1"/>
  <c r="F146" i="1"/>
  <c r="K145" i="1"/>
  <c r="E145" i="1" s="1"/>
  <c r="F145" i="1"/>
  <c r="K144" i="1"/>
  <c r="E144" i="1" s="1"/>
  <c r="F144" i="1"/>
  <c r="K143" i="1"/>
  <c r="E143" i="1" s="1"/>
  <c r="F143" i="1"/>
  <c r="K142" i="1"/>
  <c r="E142" i="1" s="1"/>
  <c r="F142" i="1"/>
  <c r="K141" i="1"/>
  <c r="F141" i="1"/>
  <c r="E141" i="1"/>
  <c r="K140" i="1"/>
  <c r="E140" i="1" s="1"/>
  <c r="F140" i="1"/>
  <c r="K139" i="1"/>
  <c r="E139" i="1" s="1"/>
  <c r="F139" i="1"/>
  <c r="K138" i="1"/>
  <c r="E138" i="1" s="1"/>
  <c r="F138" i="1"/>
  <c r="K137" i="1"/>
  <c r="E137" i="1" s="1"/>
  <c r="F137" i="1"/>
  <c r="K136" i="1"/>
  <c r="F136" i="1"/>
  <c r="K135" i="1"/>
  <c r="F135" i="1"/>
  <c r="K134" i="1"/>
  <c r="E134" i="1" s="1"/>
  <c r="F134" i="1"/>
  <c r="K133" i="1"/>
  <c r="F133" i="1"/>
  <c r="K132" i="1"/>
  <c r="E132" i="1" s="1"/>
  <c r="F132" i="1"/>
  <c r="K131" i="1"/>
  <c r="F131" i="1"/>
  <c r="E131" i="1"/>
  <c r="K130" i="1"/>
  <c r="E130" i="1" s="1"/>
  <c r="F130" i="1"/>
  <c r="K129" i="1"/>
  <c r="E129" i="1" s="1"/>
  <c r="F129" i="1"/>
  <c r="K128" i="1"/>
  <c r="E128" i="1" s="1"/>
  <c r="F128" i="1"/>
  <c r="K127" i="1"/>
  <c r="F127" i="1"/>
  <c r="E127" i="1"/>
  <c r="K126" i="1"/>
  <c r="F126" i="1"/>
  <c r="K125" i="1"/>
  <c r="F125" i="1"/>
  <c r="K124" i="1"/>
  <c r="F124" i="1"/>
  <c r="K123" i="1"/>
  <c r="E123" i="1" s="1"/>
  <c r="F123" i="1"/>
  <c r="K122" i="1"/>
  <c r="F122" i="1"/>
  <c r="K121" i="1"/>
  <c r="E121" i="1" s="1"/>
  <c r="F121" i="1"/>
  <c r="K120" i="1"/>
  <c r="E120" i="1" s="1"/>
  <c r="F120" i="1"/>
  <c r="K119" i="1"/>
  <c r="F119" i="1"/>
  <c r="E119" i="1"/>
  <c r="K118" i="1"/>
  <c r="E118" i="1" s="1"/>
  <c r="F118" i="1"/>
  <c r="K117" i="1"/>
  <c r="E117" i="1" s="1"/>
  <c r="F117" i="1"/>
  <c r="K116" i="1"/>
  <c r="F116" i="1"/>
  <c r="E116" i="1"/>
  <c r="K115" i="1"/>
  <c r="F115" i="1"/>
  <c r="K114" i="1"/>
  <c r="E114" i="1" s="1"/>
  <c r="F114" i="1"/>
  <c r="K113" i="1"/>
  <c r="E113" i="1" s="1"/>
  <c r="F113" i="1"/>
  <c r="K112" i="1"/>
  <c r="F112" i="1"/>
  <c r="E112" i="1"/>
  <c r="K111" i="1"/>
  <c r="E111" i="1" s="1"/>
  <c r="F111" i="1"/>
  <c r="K110" i="1"/>
  <c r="E110" i="1" s="1"/>
  <c r="F110" i="1"/>
  <c r="K109" i="1"/>
  <c r="F109" i="1"/>
  <c r="E109" i="1"/>
  <c r="K108" i="1"/>
  <c r="E108" i="1" s="1"/>
  <c r="F108" i="1"/>
  <c r="K107" i="1"/>
  <c r="E107" i="1" s="1"/>
  <c r="F107" i="1"/>
  <c r="K106" i="1"/>
  <c r="F106" i="1"/>
  <c r="K105" i="1"/>
  <c r="E105" i="1" s="1"/>
  <c r="F105" i="1"/>
  <c r="K104" i="1"/>
  <c r="E104" i="1" s="1"/>
  <c r="F104" i="1"/>
  <c r="K103" i="1"/>
  <c r="E103" i="1" s="1"/>
  <c r="F103" i="1"/>
  <c r="K102" i="1"/>
  <c r="F102" i="1"/>
  <c r="E102" i="1"/>
  <c r="K101" i="1"/>
  <c r="E101" i="1" s="1"/>
  <c r="F101" i="1"/>
  <c r="K100" i="1"/>
  <c r="E100" i="1" s="1"/>
  <c r="F100" i="1"/>
  <c r="K99" i="1"/>
  <c r="E99" i="1" s="1"/>
  <c r="F99" i="1"/>
  <c r="K98" i="1"/>
  <c r="E98" i="1" s="1"/>
  <c r="F98" i="1"/>
  <c r="K97" i="1"/>
  <c r="F97" i="1"/>
  <c r="E97" i="1"/>
  <c r="K96" i="1"/>
  <c r="F96" i="1"/>
  <c r="K95" i="1"/>
  <c r="K94" i="1"/>
  <c r="E94" i="1" s="1"/>
  <c r="F94" i="1"/>
  <c r="K93" i="1"/>
  <c r="E93" i="1" s="1"/>
  <c r="F93" i="1"/>
  <c r="K92" i="1"/>
  <c r="F92" i="1"/>
  <c r="E92" i="1"/>
  <c r="K91" i="1"/>
  <c r="F91" i="1"/>
  <c r="K90" i="1"/>
  <c r="E90" i="1" s="1"/>
  <c r="F90" i="1"/>
  <c r="K89" i="1"/>
  <c r="F89" i="1"/>
  <c r="E89" i="1"/>
  <c r="K88" i="1"/>
  <c r="E88" i="1" s="1"/>
  <c r="F88" i="1"/>
  <c r="K87" i="1"/>
  <c r="E87" i="1" s="1"/>
  <c r="F87" i="1"/>
  <c r="K86" i="1"/>
  <c r="E86" i="1" s="1"/>
  <c r="F86" i="1"/>
  <c r="K85" i="1"/>
  <c r="F85" i="1"/>
  <c r="E85" i="1"/>
  <c r="K84" i="1"/>
  <c r="E84" i="1" s="1"/>
  <c r="F84" i="1"/>
  <c r="K83" i="1"/>
  <c r="E83" i="1" s="1"/>
  <c r="F83" i="1"/>
  <c r="K82" i="1"/>
  <c r="F82" i="1"/>
  <c r="E82" i="1"/>
  <c r="K81" i="1"/>
  <c r="E81" i="1" s="1"/>
  <c r="F81" i="1"/>
  <c r="K80" i="1"/>
  <c r="E80" i="1" s="1"/>
  <c r="F80" i="1"/>
  <c r="K79" i="1"/>
  <c r="E79" i="1" s="1"/>
  <c r="F79" i="1"/>
  <c r="K78" i="1"/>
  <c r="E78" i="1" s="1"/>
  <c r="F78" i="1"/>
  <c r="K77" i="1"/>
  <c r="F77" i="1"/>
  <c r="E77" i="1"/>
  <c r="K76" i="1"/>
  <c r="E76" i="1" s="1"/>
  <c r="F76" i="1"/>
  <c r="K75" i="1"/>
  <c r="E75" i="1" s="1"/>
  <c r="F75" i="1"/>
  <c r="K74" i="1"/>
  <c r="E74" i="1" s="1"/>
  <c r="F74" i="1"/>
  <c r="K73" i="1"/>
  <c r="F73" i="1"/>
  <c r="E73" i="1"/>
  <c r="K72" i="1"/>
  <c r="E72" i="1" s="1"/>
  <c r="F72" i="1"/>
  <c r="K71" i="1"/>
  <c r="E71" i="1" s="1"/>
  <c r="F71" i="1"/>
  <c r="K70" i="1"/>
  <c r="F70" i="1"/>
  <c r="E70" i="1"/>
  <c r="K69" i="1"/>
  <c r="E69" i="1" s="1"/>
  <c r="F69" i="1"/>
  <c r="K68" i="1"/>
  <c r="E68" i="1" s="1"/>
  <c r="F68" i="1"/>
  <c r="K67" i="1"/>
  <c r="E67" i="1" s="1"/>
  <c r="F67" i="1"/>
  <c r="K66" i="1"/>
  <c r="E66" i="1" s="1"/>
  <c r="F66" i="1"/>
  <c r="K65" i="1"/>
  <c r="F65" i="1"/>
  <c r="E65" i="1"/>
  <c r="K64" i="1"/>
  <c r="E64" i="1" s="1"/>
  <c r="F64" i="1"/>
  <c r="K63" i="1"/>
  <c r="E63" i="1" s="1"/>
  <c r="F63" i="1"/>
  <c r="K62" i="1"/>
  <c r="E62" i="1" s="1"/>
  <c r="F62" i="1"/>
  <c r="K61" i="1"/>
  <c r="F61" i="1"/>
  <c r="E61" i="1"/>
  <c r="K60" i="1"/>
  <c r="E60" i="1" s="1"/>
  <c r="F60" i="1"/>
  <c r="K59" i="1"/>
  <c r="E59" i="1" s="1"/>
  <c r="F59" i="1"/>
  <c r="K58" i="1"/>
  <c r="F58" i="1"/>
  <c r="K57" i="1"/>
  <c r="E57" i="1" s="1"/>
  <c r="F57" i="1"/>
  <c r="K56" i="1"/>
  <c r="E56" i="1" s="1"/>
  <c r="F56" i="1"/>
  <c r="K55" i="1"/>
  <c r="F55" i="1"/>
  <c r="E55" i="1"/>
  <c r="K54" i="1"/>
  <c r="E54" i="1" s="1"/>
  <c r="F54" i="1"/>
  <c r="K53" i="1"/>
  <c r="E53" i="1" s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E46" i="1" s="1"/>
  <c r="F46" i="1"/>
  <c r="K45" i="1"/>
  <c r="E45" i="1" s="1"/>
  <c r="F45" i="1"/>
  <c r="K44" i="1"/>
  <c r="F44" i="1"/>
  <c r="E44" i="1"/>
  <c r="K43" i="1"/>
  <c r="E43" i="1" s="1"/>
  <c r="F43" i="1"/>
  <c r="K42" i="1"/>
  <c r="E42" i="1" s="1"/>
  <c r="F42" i="1"/>
  <c r="K41" i="1"/>
  <c r="E41" i="1" s="1"/>
  <c r="F41" i="1"/>
  <c r="K40" i="1"/>
  <c r="F40" i="1"/>
  <c r="K39" i="1"/>
  <c r="F39" i="1"/>
  <c r="K38" i="1"/>
  <c r="F38" i="1"/>
  <c r="K37" i="1"/>
  <c r="E37" i="1" s="1"/>
  <c r="F37" i="1"/>
  <c r="K36" i="1"/>
  <c r="F36" i="1"/>
  <c r="E36" i="1"/>
  <c r="K35" i="1"/>
  <c r="E35" i="1" s="1"/>
  <c r="F35" i="1"/>
  <c r="K34" i="1"/>
  <c r="E34" i="1" s="1"/>
  <c r="F34" i="1"/>
  <c r="K33" i="1"/>
  <c r="E33" i="1" s="1"/>
  <c r="F33" i="1"/>
  <c r="K32" i="1"/>
  <c r="F32" i="1"/>
  <c r="E32" i="1"/>
  <c r="K31" i="1"/>
  <c r="F31" i="1"/>
  <c r="E31" i="1"/>
  <c r="K30" i="1"/>
  <c r="E30" i="1" s="1"/>
  <c r="F30" i="1"/>
  <c r="K29" i="1"/>
  <c r="E29" i="1" s="1"/>
  <c r="F29" i="1"/>
  <c r="K28" i="1"/>
  <c r="F28" i="1"/>
  <c r="K27" i="1"/>
  <c r="E27" i="1" s="1"/>
  <c r="F27" i="1"/>
  <c r="K26" i="1"/>
  <c r="E26" i="1" s="1"/>
  <c r="F26" i="1"/>
  <c r="K25" i="1"/>
  <c r="E25" i="1" s="1"/>
  <c r="F25" i="1"/>
  <c r="K24" i="1"/>
  <c r="F24" i="1"/>
  <c r="E24" i="1"/>
  <c r="K23" i="1"/>
  <c r="E23" i="1" s="1"/>
  <c r="F23" i="1"/>
  <c r="K22" i="1"/>
  <c r="E22" i="1" s="1"/>
  <c r="F22" i="1"/>
  <c r="K21" i="1"/>
  <c r="F21" i="1"/>
  <c r="E21" i="1"/>
  <c r="K20" i="1"/>
  <c r="E20" i="1" s="1"/>
  <c r="F20" i="1"/>
  <c r="K19" i="1"/>
  <c r="E19" i="1" s="1"/>
  <c r="F19" i="1"/>
  <c r="K18" i="1"/>
  <c r="E18" i="1" s="1"/>
  <c r="F18" i="1"/>
  <c r="K17" i="1"/>
  <c r="F17" i="1"/>
  <c r="E17" i="1"/>
  <c r="K16" i="1"/>
  <c r="F16" i="1"/>
  <c r="E16" i="1"/>
  <c r="K15" i="1"/>
  <c r="E15" i="1" s="1"/>
  <c r="F15" i="1"/>
  <c r="K14" i="1"/>
  <c r="E14" i="1" s="1"/>
  <c r="F14" i="1"/>
  <c r="K13" i="1"/>
  <c r="E13" i="1" s="1"/>
  <c r="F13" i="1"/>
  <c r="K12" i="1"/>
  <c r="F12" i="1"/>
  <c r="E12" i="1"/>
  <c r="K11" i="1"/>
  <c r="E11" i="1" s="1"/>
  <c r="F11" i="1"/>
  <c r="K10" i="1"/>
  <c r="K154" i="1" l="1"/>
</calcChain>
</file>

<file path=xl/sharedStrings.xml><?xml version="1.0" encoding="utf-8"?>
<sst xmlns="http://schemas.openxmlformats.org/spreadsheetml/2006/main" count="910" uniqueCount="228">
  <si>
    <r>
      <t xml:space="preserve"> </t>
    </r>
    <r>
      <rPr>
        <b/>
        <sz val="11"/>
        <color theme="1"/>
        <rFont val="Arial Narrow"/>
        <family val="2"/>
      </rPr>
      <t>Republic of the Philippines</t>
    </r>
  </si>
  <si>
    <t>Province of Antique</t>
  </si>
  <si>
    <t>MUNICIPAL BIDS AND AWARDS COMMITTEE</t>
  </si>
  <si>
    <r>
      <t>Municipality of San Remigio</t>
    </r>
    <r>
      <rPr>
        <b/>
        <i/>
        <sz val="13"/>
        <color theme="1"/>
        <rFont val="Arial Narrow"/>
        <family val="2"/>
      </rPr>
      <t xml:space="preserve"> </t>
    </r>
  </si>
  <si>
    <t>LGU San Remigio, Antique Annual Procurement Plan for FY 2021</t>
  </si>
  <si>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</si>
  <si>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</si>
  <si>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</si>
  <si>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</si>
  <si>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</si>
  <si>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</si>
  <si>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</si>
  <si>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</si>
  <si>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</si>
  <si>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</si>
  <si>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</si>
  <si>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</si>
  <si>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</si>
  <si>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</si>
  <si>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</si>
  <si>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</si>
  <si>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SPA</t>
  </si>
  <si>
    <t>MOOE:</t>
  </si>
  <si>
    <t>Office Supplies Expenses (regular)</t>
  </si>
  <si>
    <t>MAYOR,MDRRMO,SB,MPDC,MCR,MBO,ACCT,MTO,ASSR,MHO,MSWDO,AGRIC,ENGR,PNP,BFP,POPCOM,MLGOO/DILG</t>
  </si>
  <si>
    <t>No</t>
  </si>
  <si>
    <t xml:space="preserve">         Pantawid Pamilyang Pilipino Program(4Ps)</t>
  </si>
  <si>
    <t>SB,MSWDO</t>
  </si>
  <si>
    <t xml:space="preserve">         Mass Wedding</t>
  </si>
  <si>
    <t>MCR</t>
  </si>
  <si>
    <t xml:space="preserve">         Child Development Workers(CDWs)</t>
  </si>
  <si>
    <t>MSWDO</t>
  </si>
  <si>
    <t xml:space="preserve">         Pag-asa Youth Association of the Philippines(PYAP)</t>
  </si>
  <si>
    <t xml:space="preserve">         RPFP &amp; AHD Training</t>
  </si>
  <si>
    <t>POPCOM,</t>
  </si>
  <si>
    <t xml:space="preserve">          Pulis ko Titser Ko (Gift Giving)</t>
  </si>
  <si>
    <t>PNP</t>
  </si>
  <si>
    <t xml:space="preserve">         Auditing Services</t>
  </si>
  <si>
    <t>MAYOR</t>
  </si>
  <si>
    <t xml:space="preserve">         Municipal Circuit Trial Court (MCTC)</t>
  </si>
  <si>
    <t xml:space="preserve">         Public Attorney's Office(PAO)</t>
  </si>
  <si>
    <t xml:space="preserve">         Parole and Probation</t>
  </si>
  <si>
    <t xml:space="preserve">         Prosecutor's Office</t>
  </si>
  <si>
    <t>Other Supplies &amp; Materials Expenses</t>
  </si>
  <si>
    <t>MAYOR,ENGR,BLDGS</t>
  </si>
  <si>
    <t xml:space="preserve">         Violence against Women and Children (VAWC)</t>
  </si>
  <si>
    <t xml:space="preserve">        Traffic Aide (Equipment &amp; Uniform)</t>
  </si>
  <si>
    <t xml:space="preserve">        Clean and Green</t>
  </si>
  <si>
    <t xml:space="preserve">        Anti Insurgency Program</t>
  </si>
  <si>
    <t xml:space="preserve">        Environmental Sanitation</t>
  </si>
  <si>
    <t xml:space="preserve">             Toilet Bowls</t>
  </si>
  <si>
    <t>MHO</t>
  </si>
  <si>
    <t xml:space="preserve">             70 % Liquid Chlorine</t>
  </si>
  <si>
    <t xml:space="preserve">             Water Testing</t>
  </si>
  <si>
    <t>Welfare Goods Expenses</t>
  </si>
  <si>
    <t xml:space="preserve">         Anti Insurgency Program</t>
  </si>
  <si>
    <t xml:space="preserve">        Municipal Nutrition Council(SF of 0.5 children &amp; women)</t>
  </si>
  <si>
    <t>Medical, Dental &amp; Lab Supplies Expenses (including purchase of PPEs &amp; COVID-19 Test Kits)</t>
  </si>
  <si>
    <t>Drugs &amp; Medicines Expenses</t>
  </si>
  <si>
    <t xml:space="preserve">        Ligation Program</t>
  </si>
  <si>
    <t>POPCOM</t>
  </si>
  <si>
    <t>Fuel, Oil &amp; Lubricants Expenses</t>
  </si>
  <si>
    <t>MAYOR,MDRRMO,SB,ASSR,MHO,MSWDO,AGRIC,ENGR,,PLAZA &amp; PARKS,PNP,BFP,</t>
  </si>
  <si>
    <t>Continuous</t>
  </si>
  <si>
    <t xml:space="preserve">        Public Attorney's Office (PAO)</t>
  </si>
  <si>
    <t>MAYOR,PLAZA &amp; PARKS</t>
  </si>
  <si>
    <t>Agricultural &amp; Marine Supplies Expenses</t>
  </si>
  <si>
    <t xml:space="preserve">       Climate Change</t>
  </si>
  <si>
    <t xml:space="preserve">       Rice Program</t>
  </si>
  <si>
    <t>AGRIC</t>
  </si>
  <si>
    <t xml:space="preserve">       High Value Commercial Crops (HVCC) Program</t>
  </si>
  <si>
    <t xml:space="preserve">       Corn Program</t>
  </si>
  <si>
    <t xml:space="preserve">       Pest Control</t>
  </si>
  <si>
    <t xml:space="preserve">       Livestock Program</t>
  </si>
  <si>
    <t>Cable, Satellite, Telegraph &amp; Radio Expenses</t>
  </si>
  <si>
    <t>Advertising Expenses</t>
  </si>
  <si>
    <t>MAYOR,SB,MTO</t>
  </si>
  <si>
    <t>Printing &amp; Publication Expenses</t>
  </si>
  <si>
    <t>Transportation &amp; Delivery Expenses</t>
  </si>
  <si>
    <t>Consultancy Services</t>
  </si>
  <si>
    <t>Repairs &amp; Maintenance-Machinery &amp; Equipment</t>
  </si>
  <si>
    <t xml:space="preserve">      Office Equipment</t>
  </si>
  <si>
    <t>MAYOR,MDRRMO,SB,MPDC,MCR,MBO,ACCT,MTO,ASSR,MHO,MSWDO,AGRIC,ENGR,,,PNP,,POPCOM,MLGOO/DILG</t>
  </si>
  <si>
    <t xml:space="preserve">      Information &amp; Communications Technology Equipment (ICT) </t>
  </si>
  <si>
    <t>MAYOR,MDRRMO,SB,MPDC,MCR,MBO,ACCT,MTO,ASSR,MHO,MSWDO,AGRIC,ENGR,MLGOO/DILG</t>
  </si>
  <si>
    <t xml:space="preserve">      Farm Equipment </t>
  </si>
  <si>
    <t>Repairs &amp; Maintenance-Furniture &amp; Fixtures</t>
  </si>
  <si>
    <t>MAYOR,MDRRMO,,MPDC,MCR,MBO,ASSR,MHO,MSWDO,AGRIC,ENGR,POPCOM,MLGOO/DILG</t>
  </si>
  <si>
    <t>Repairs &amp; Maintenance-Transportation Expenses</t>
  </si>
  <si>
    <t>MAYOR,MDRRMO,ASSR,MHO,MSWDO,,ENGR,PNP,BFP</t>
  </si>
  <si>
    <t>Repairs &amp; Maintenance-Bldgs &amp; Other Structures</t>
  </si>
  <si>
    <t xml:space="preserve">        Buildings</t>
  </si>
  <si>
    <t>BLDGS.</t>
  </si>
  <si>
    <t xml:space="preserve">           Repainting of DILG Office</t>
  </si>
  <si>
    <t xml:space="preserve">           Repair of Stockroom and Comfort Room (ACCTG)</t>
  </si>
  <si>
    <t>Repairs &amp; Maintenance-Land Improvements(Plaza)</t>
  </si>
  <si>
    <t>PLAZA AND PARKS</t>
  </si>
  <si>
    <t>R/M-Infra Assets(Electrification, Power &amp; Energy Structures)</t>
  </si>
  <si>
    <t>Extraordinary &amp; Miscellaneous Expenses</t>
  </si>
  <si>
    <t>MAYOR,SB,,POPCOM,MLGOO/DILG</t>
  </si>
  <si>
    <t xml:space="preserve">      AIDS/HIV Programs/Activities</t>
  </si>
  <si>
    <t xml:space="preserve">      Nutrition Month Celebration</t>
  </si>
  <si>
    <t xml:space="preserve">      Buntis Congress</t>
  </si>
  <si>
    <t xml:space="preserve">      Support on School on the Air Program</t>
  </si>
  <si>
    <t xml:space="preserve">      Rural Based Organization-Agriculture</t>
  </si>
  <si>
    <t xml:space="preserve">      Enrichment of Culture &amp; Heritage</t>
  </si>
  <si>
    <t xml:space="preserve">      Farmer Field School</t>
  </si>
  <si>
    <t xml:space="preserve">      Farmer's Day</t>
  </si>
  <si>
    <t xml:space="preserve">      Municipal Anti-Drug Abuse Council(MADAC)</t>
  </si>
  <si>
    <t xml:space="preserve">      Municipal Peace and Order Council(MPOC)</t>
  </si>
  <si>
    <t xml:space="preserve">      Foundation Day</t>
  </si>
  <si>
    <t xml:space="preserve">      Cultural &amp; Athletic Activities</t>
  </si>
  <si>
    <t xml:space="preserve">      MSWD Activities</t>
  </si>
  <si>
    <t xml:space="preserve">      Pantawid Pamilyang Pilipino Program(4Ps) Training</t>
  </si>
  <si>
    <t xml:space="preserve">     Municipal Council for the Protection of Children( MCPC)</t>
  </si>
  <si>
    <t xml:space="preserve">      Children's Congress</t>
  </si>
  <si>
    <t xml:space="preserve">       Pag-asa Youth Association of the Philippines (PYAP) Training/Program</t>
  </si>
  <si>
    <t xml:space="preserve">      People's Law Enforcement Board (PLEB)</t>
  </si>
  <si>
    <t xml:space="preserve">      Barangay at Pulisya Laban sa Krimen (BPLK)</t>
  </si>
  <si>
    <t xml:space="preserve">      Human Resource Development (HRD)</t>
  </si>
  <si>
    <t xml:space="preserve">      Oplan Ligtas Na Payamanan (OLP) Program</t>
  </si>
  <si>
    <t>BFP</t>
  </si>
  <si>
    <t xml:space="preserve">      Fire Protection Month</t>
  </si>
  <si>
    <t xml:space="preserve">      School Symposium/Advocacy Campaign</t>
  </si>
  <si>
    <t xml:space="preserve">      Conduct of Pulong-pulong/Info drive to the barangays</t>
  </si>
  <si>
    <t xml:space="preserve">      Katarungang Pambarangay</t>
  </si>
  <si>
    <t>Survey Expenses</t>
  </si>
  <si>
    <t>Donations</t>
  </si>
  <si>
    <t xml:space="preserve">     Office of the Senior Citizens Affairs(OSCA)/Persons with Disability (PWD)(1% of total income)</t>
  </si>
  <si>
    <t>Other Financial Charges</t>
  </si>
  <si>
    <t>MAYOR, MTO</t>
  </si>
  <si>
    <t>Other Maintenance and Operating Expenses</t>
  </si>
  <si>
    <t>PROPERTY, PLANT &amp; EQUIPMENT:</t>
  </si>
  <si>
    <t>Office Equipment</t>
  </si>
  <si>
    <t xml:space="preserve">     1 Copier Machine</t>
  </si>
  <si>
    <t>SB</t>
  </si>
  <si>
    <t xml:space="preserve">     Close Circuit Television (CCTV) with Installation( Market, Plaza)</t>
  </si>
  <si>
    <t>MAYOR,PNP</t>
  </si>
  <si>
    <t xml:space="preserve">     1 unit Refrigerator</t>
  </si>
  <si>
    <t xml:space="preserve">     1 unit Mirror less Camera</t>
  </si>
  <si>
    <t xml:space="preserve">       1 set Sound system w/ amplifier &amp; microphone( for conference room)</t>
  </si>
  <si>
    <t xml:space="preserve">     1 Aircon</t>
  </si>
  <si>
    <t>SB,PNP</t>
  </si>
  <si>
    <t xml:space="preserve">     1 unit  Television Set</t>
  </si>
  <si>
    <t xml:space="preserve">     1 set Projector</t>
  </si>
  <si>
    <t xml:space="preserve">     2 unit Split type Aircon</t>
  </si>
  <si>
    <t>MAYOR,MSWDO</t>
  </si>
  <si>
    <t>Furniture &amp; Fixtures</t>
  </si>
  <si>
    <t xml:space="preserve">     3 units Steel cabinet @ P20,000 each</t>
  </si>
  <si>
    <t xml:space="preserve">     1 set Dining Table</t>
  </si>
  <si>
    <t xml:space="preserve">     5 units Office Tables @ P15,100 each</t>
  </si>
  <si>
    <t xml:space="preserve">     I unit Bufftet Table</t>
  </si>
  <si>
    <t xml:space="preserve">    3 units Shelves @ P30,000 each</t>
  </si>
  <si>
    <t xml:space="preserve">     1 Steel Storage Cabinet</t>
  </si>
  <si>
    <t xml:space="preserve">      2 Units Office Table</t>
  </si>
  <si>
    <t xml:space="preserve">      Partitions/Dividers</t>
  </si>
  <si>
    <t>ACCT</t>
  </si>
  <si>
    <t xml:space="preserve">ICT Equipment </t>
  </si>
  <si>
    <t xml:space="preserve">     1 Computer with Complete Accessories</t>
  </si>
  <si>
    <t>MDRRMO,MBO</t>
  </si>
  <si>
    <t xml:space="preserve">     1 unit Laptop</t>
  </si>
  <si>
    <t xml:space="preserve">      2 units Computer set  with complete accessories </t>
  </si>
  <si>
    <t xml:space="preserve">     1 unit Computer with program including installation</t>
  </si>
  <si>
    <t xml:space="preserve">     3 units Laptop</t>
  </si>
  <si>
    <t>Buildings &amp; other Structures</t>
  </si>
  <si>
    <t>Improvement of Space for Assessor's Office</t>
  </si>
  <si>
    <t>SPECIAL PURPOSE APPROPRIATIONS</t>
  </si>
  <si>
    <t>20%  Development Fund (20% of 2021 IRA-P183,266,706.00)</t>
  </si>
  <si>
    <t>SOCIAL SERVICES:</t>
  </si>
  <si>
    <t>Construction of Evacuation Center @Brgy. Carawisan 1- Phase 2</t>
  </si>
  <si>
    <t>Construction of Evacuation Center @Brgy. Lumpatan</t>
  </si>
  <si>
    <t>Construction of Evacuation Center @Brgy. La Union</t>
  </si>
  <si>
    <t>Construction of Evacuation Center @Brgy. Poblacion</t>
  </si>
  <si>
    <t>Installation of Solar Perimeter Lights around the Municipal Buildings</t>
  </si>
  <si>
    <t>Augmentation of Water Sysytem Level III @Brgy. San Rafael</t>
  </si>
  <si>
    <t>ENVIRONMENTAL MANAGEMENT:</t>
  </si>
  <si>
    <t>Purchase of Garbage Truck</t>
  </si>
  <si>
    <t>5%  MDRRM Fund ( 5% of Total Income)</t>
  </si>
  <si>
    <t xml:space="preserve">    MOOE:</t>
  </si>
  <si>
    <t xml:space="preserve">    Procurement of medicines/supplies            </t>
  </si>
  <si>
    <t xml:space="preserve">    Procurement of food supplies/relief goods                  </t>
  </si>
  <si>
    <t xml:space="preserve">    Fuel, Oil and Lubricants Expenses                                </t>
  </si>
  <si>
    <t xml:space="preserve">    Stockpiling of goods and supplies                                  </t>
  </si>
  <si>
    <t xml:space="preserve">    Stockpiling of medicines and supplies                              </t>
  </si>
  <si>
    <t xml:space="preserve">    Purchase of disaster response, rescue equipment &amp; supplies        </t>
  </si>
  <si>
    <t xml:space="preserve">    Publication &amp; distribution of info educ &amp; com materials            </t>
  </si>
  <si>
    <t xml:space="preserve">    Capacity bldg training/meeting/seminar on disaster preparedness</t>
  </si>
  <si>
    <t xml:space="preserve">    Medical, Dental &amp; Blood letting activities                        </t>
  </si>
  <si>
    <t xml:space="preserve">    Anti-dengue and control program                                     </t>
  </si>
  <si>
    <t xml:space="preserve">    Rabies Control Program                                            </t>
  </si>
  <si>
    <t xml:space="preserve">    CAPITAL OUTLAY:</t>
  </si>
  <si>
    <t xml:space="preserve">    Purchase of comm equipment and early warning system   </t>
  </si>
  <si>
    <t xml:space="preserve">    Formulation of community based monitoring system        </t>
  </si>
  <si>
    <t xml:space="preserve">    Procurement of one(1) unit rescue vehicle                         </t>
  </si>
  <si>
    <t xml:space="preserve">    Construction of storage area                             </t>
  </si>
  <si>
    <t xml:space="preserve">    Improvement of Kitchen                                        </t>
  </si>
  <si>
    <t>GRAND TOTAL</t>
  </si>
  <si>
    <t>Prepared by:</t>
  </si>
  <si>
    <t>Noted by:</t>
  </si>
  <si>
    <t>Approved by:</t>
  </si>
  <si>
    <t>MS. EVELYN C. GILLEGAO</t>
  </si>
  <si>
    <t>DR. DIANA M. CABANALAN</t>
  </si>
  <si>
    <t>HON. MARGARITO C. MISSION JR.</t>
  </si>
  <si>
    <t>Records Officer I</t>
  </si>
  <si>
    <t>Municipal Health Officer</t>
  </si>
  <si>
    <t>Municipal Mayor</t>
  </si>
  <si>
    <t>Head, BAC Secretariat</t>
  </si>
  <si>
    <t>BAC Chairman</t>
  </si>
  <si>
    <t>ROSA ELA M. SASTRILLO</t>
  </si>
  <si>
    <t>BAC Chairperson</t>
  </si>
  <si>
    <t>Negotiated Procurement (Emergency Cases)</t>
  </si>
  <si>
    <t>TRUST FUND</t>
  </si>
  <si>
    <t>DOLE KABUHAYAN PROGRAM- Various Livelihood Projects</t>
  </si>
  <si>
    <t>Animal Feeds</t>
  </si>
  <si>
    <t>Appliances</t>
  </si>
  <si>
    <t>General Merchandise</t>
  </si>
  <si>
    <t>Grocery Items</t>
  </si>
  <si>
    <t>Live Animals</t>
  </si>
  <si>
    <t>Well-Milled Rice</t>
  </si>
  <si>
    <t xml:space="preserve">March- December </t>
  </si>
  <si>
    <t>Competetive Bidding</t>
  </si>
  <si>
    <t>Shopping</t>
  </si>
  <si>
    <r>
      <t xml:space="preserve"> </t>
    </r>
    <r>
      <rPr>
        <b/>
        <sz val="11"/>
        <color theme="1"/>
        <rFont val="Tahoma"/>
        <family val="2"/>
      </rPr>
      <t>Republic of the Philippines</t>
    </r>
  </si>
  <si>
    <t xml:space="preserve">Municipality of San Remigio </t>
  </si>
  <si>
    <t>LGU San Remigio, Antique Annual Procurement Plan for FY 2021 (Revision No.1)</t>
  </si>
  <si>
    <t>SHERWIN B. FORTIN</t>
  </si>
  <si>
    <t>Nurse II</t>
  </si>
  <si>
    <t>BAC Vice-Chairperson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</si>
</sst>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3"/>
      <color theme="1"/>
      <name val="Arial Narrow"/>
      <family val="2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Tahoma"/>
      <family val="2"/>
    </font>
    <font>
      <b/>
      <sz val="11"/>
      <color theme="1"/>
      <name val="Tahoma"/>
      <family val="2"/>
    </font>
    <font>
      <b/>
      <i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8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0" fontId="9" fillId="2" borderId="0" xfId="0" applyFont="1" applyFill="1" applyProtection="1">
      <protection locked="0"/>
    </xf>
    <xf numFmtId="164" fontId="9" fillId="2" borderId="0" xfId="1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10" fillId="2" borderId="9" xfId="0" applyFont="1" applyFill="1" applyBorder="1" applyAlignment="1">
      <alignment horizontal="center" vertical="center" wrapText="1"/>
    </xf>
    <xf numFmtId="164" fontId="10" fillId="2" borderId="11" xfId="1" applyFont="1" applyFill="1" applyBorder="1" applyAlignment="1" applyProtection="1">
      <alignment horizontal="center" vertical="center" wrapText="1"/>
    </xf>
    <xf numFmtId="164" fontId="10" fillId="2" borderId="0" xfId="1" applyFont="1" applyFill="1" applyBorder="1" applyAlignment="1" applyProtection="1">
      <alignment horizontal="center" vertical="center" wrapText="1"/>
    </xf>
    <xf numFmtId="164" fontId="10" fillId="2" borderId="12" xfId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164" fontId="11" fillId="0" borderId="2" xfId="1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/>
    <xf numFmtId="164" fontId="11" fillId="0" borderId="17" xfId="1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 applyAlignment="1">
      <alignment wrapText="1"/>
    </xf>
    <xf numFmtId="0" fontId="11" fillId="0" borderId="20" xfId="0" applyFont="1" applyBorder="1" applyAlignment="1">
      <alignment horizontal="left" wrapText="1"/>
    </xf>
    <xf numFmtId="0" fontId="11" fillId="0" borderId="20" xfId="0" applyFont="1" applyBorder="1"/>
    <xf numFmtId="164" fontId="11" fillId="0" borderId="20" xfId="1" applyFont="1" applyBorder="1"/>
    <xf numFmtId="0" fontId="11" fillId="0" borderId="21" xfId="0" applyFont="1" applyBorder="1"/>
    <xf numFmtId="0" fontId="12" fillId="0" borderId="17" xfId="0" applyFont="1" applyBorder="1" applyAlignment="1">
      <alignment wrapText="1"/>
    </xf>
    <xf numFmtId="0" fontId="11" fillId="0" borderId="4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/>
    <xf numFmtId="0" fontId="11" fillId="0" borderId="5" xfId="0" applyFont="1" applyBorder="1" applyAlignment="1">
      <alignment wrapText="1"/>
    </xf>
    <xf numFmtId="164" fontId="11" fillId="0" borderId="5" xfId="1" applyFont="1" applyBorder="1"/>
    <xf numFmtId="164" fontId="12" fillId="0" borderId="5" xfId="1" applyFont="1" applyBorder="1"/>
    <xf numFmtId="0" fontId="11" fillId="0" borderId="6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64" fontId="11" fillId="0" borderId="0" xfId="1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164" fontId="12" fillId="0" borderId="0" xfId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1" applyFont="1"/>
    <xf numFmtId="0" fontId="16" fillId="0" borderId="0" xfId="0" applyFont="1"/>
    <xf numFmtId="0" fontId="17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 wrapText="1"/>
      <protection locked="0"/>
    </xf>
    <xf numFmtId="0" fontId="18" fillId="2" borderId="0" xfId="0" applyFont="1" applyFill="1" applyAlignment="1" applyProtection="1">
      <alignment horizontal="left" wrapText="1"/>
      <protection locked="0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164" fontId="18" fillId="2" borderId="0" xfId="1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top"/>
      <protection locked="0"/>
    </xf>
    <xf numFmtId="0" fontId="17" fillId="2" borderId="9" xfId="0" applyFont="1" applyFill="1" applyBorder="1" applyAlignment="1">
      <alignment horizontal="center" vertical="center" wrapText="1"/>
    </xf>
    <xf numFmtId="164" fontId="17" fillId="2" borderId="11" xfId="1" applyFont="1" applyFill="1" applyBorder="1" applyAlignment="1" applyProtection="1">
      <alignment horizontal="center" vertical="center" wrapText="1"/>
    </xf>
    <xf numFmtId="164" fontId="17" fillId="2" borderId="0" xfId="1" applyFont="1" applyFill="1" applyBorder="1" applyAlignment="1" applyProtection="1">
      <alignment horizontal="center" vertical="center" wrapText="1"/>
    </xf>
    <xf numFmtId="164" fontId="17" fillId="2" borderId="12" xfId="1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4" fillId="0" borderId="2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/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/>
    <xf numFmtId="164" fontId="16" fillId="0" borderId="17" xfId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 applyAlignment="1">
      <alignment wrapText="1"/>
    </xf>
    <xf numFmtId="0" fontId="16" fillId="0" borderId="20" xfId="0" applyFont="1" applyBorder="1" applyAlignment="1">
      <alignment horizontal="left" wrapText="1"/>
    </xf>
    <xf numFmtId="0" fontId="16" fillId="0" borderId="20" xfId="0" applyFont="1" applyBorder="1"/>
    <xf numFmtId="164" fontId="16" fillId="0" borderId="20" xfId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7" xfId="0" applyFont="1" applyBorder="1" applyAlignment="1">
      <alignment horizontal="left" wrapText="1" indent="3"/>
    </xf>
    <xf numFmtId="0" fontId="16" fillId="0" borderId="4" xfId="0" applyFont="1" applyBorder="1"/>
    <xf numFmtId="0" fontId="14" fillId="0" borderId="5" xfId="0" applyFont="1" applyBorder="1" applyAlignment="1">
      <alignment wrapText="1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164" fontId="16" fillId="0" borderId="5" xfId="1" applyFont="1" applyBorder="1" applyAlignment="1">
      <alignment horizontal="center" vertical="center"/>
    </xf>
    <xf numFmtId="164" fontId="14" fillId="0" borderId="5" xfId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164" fontId="16" fillId="0" borderId="0" xfId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1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907868</xdr:colOff>
      <xdr:row>1</xdr:row>
      <xdr:rowOff>35923</xdr:rowOff>
    </xdr:from>
    <xdr:to>
      <xdr:col>4</xdr:col>
      <xdr:colOff>460465</xdr:colOff>
      <xdr:row>4</xdr:row>
      <xdr:rowOff>58783</xdr:rowOff>
    </xdr:to>
    <xdr:pic>
      <xdr:nvPicPr>
        <xdr:cNvPr id="2" name="Picture 2" descr="Municipa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2388" y="211183"/>
          <a:ext cx="619397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907868</xdr:colOff>
      <xdr:row>1</xdr:row>
      <xdr:rowOff>35923</xdr:rowOff>
    </xdr:from>
    <xdr:to>
      <xdr:col>4</xdr:col>
      <xdr:colOff>460465</xdr:colOff>
      <xdr:row>4</xdr:row>
      <xdr:rowOff>58783</xdr:rowOff>
    </xdr:to>
    <xdr:pic>
      <xdr:nvPicPr>
        <xdr:cNvPr id="2" name="Picture 2" descr="Municipa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2388" y="211183"/>
          <a:ext cx="619397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0"/>
  <sheetViews>
    <sheetView topLeftCell="A34" workbookViewId="0">
      <selection activeCell="A7" sqref="A7"/>
    </sheetView>
  </sheetViews>
  <sheetFormatPr defaultRowHeight="13.8" x14ac:dyDescent="0.3"/>
  <cols>
    <col min="1" max="1" width="8.88671875" style="1"/>
    <col min="2" max="2" width="42.33203125" style="49" customWidth="1"/>
    <col min="3" max="3" width="31.6640625" style="50" customWidth="1"/>
    <col min="4" max="4" width="15.5546875" style="1" customWidth="1"/>
    <col min="5" max="5" width="26" style="49" customWidth="1"/>
    <col min="6" max="6" width="12.44140625" style="1" customWidth="1"/>
    <col min="7" max="7" width="12.5546875" style="1" customWidth="1"/>
    <col min="8" max="8" width="9.33203125" style="1" customWidth="1"/>
    <col min="9" max="9" width="8.88671875" style="1"/>
    <col min="10" max="10" width="8.6640625" style="51" customWidth="1"/>
    <col min="11" max="11" width="15.44140625" style="51" customWidth="1"/>
    <col min="12" max="12" width="16.6640625" style="51" customWidth="1"/>
    <col min="13" max="13" width="13.6640625" style="51" customWidth="1"/>
    <col min="14" max="14" width="16.33203125" style="51" customWidth="1"/>
    <col min="15" max="15" width="17.77734375" style="1" customWidth="1"/>
    <col min="16" max="16384" width="8.88671875" style="1"/>
  </cols>
  <sheetData>
    <row r="1" spans="1:15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x14ac:dyDescent="0.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x14ac:dyDescent="0.3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6.8" x14ac:dyDescent="0.3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x14ac:dyDescent="0.3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s="2" customFormat="1" ht="18.600000000000001" customHeight="1" x14ac:dyDescent="0.45">
      <c r="A6" s="117" t="s">
        <v>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s="6" customFormat="1" ht="14.4" thickBot="1" x14ac:dyDescent="0.35">
      <c r="A7" s="3"/>
      <c r="B7" s="4"/>
      <c r="C7" s="5"/>
      <c r="E7" s="4"/>
      <c r="J7" s="7"/>
      <c r="K7" s="7"/>
      <c r="L7" s="7"/>
      <c r="M7" s="7"/>
      <c r="N7" s="7"/>
    </row>
    <row r="8" spans="1:15" s="8" customFormat="1" ht="18" customHeight="1" thickBot="1" x14ac:dyDescent="0.35">
      <c r="A8" s="109" t="s">
        <v>5</v>
      </c>
      <c r="B8" s="111" t="s">
        <v>6</v>
      </c>
      <c r="C8" s="111" t="s">
        <v>7</v>
      </c>
      <c r="D8" s="111" t="s">
        <v>8</v>
      </c>
      <c r="E8" s="111" t="s">
        <v>9</v>
      </c>
      <c r="F8" s="111" t="s">
        <v>10</v>
      </c>
      <c r="G8" s="111"/>
      <c r="H8" s="111"/>
      <c r="I8" s="111"/>
      <c r="J8" s="119" t="s">
        <v>11</v>
      </c>
      <c r="K8" s="121" t="s">
        <v>12</v>
      </c>
      <c r="L8" s="122"/>
      <c r="M8" s="122"/>
      <c r="N8" s="123"/>
      <c r="O8" s="124" t="s">
        <v>13</v>
      </c>
    </row>
    <row r="9" spans="1:15" s="6" customFormat="1" ht="43.2" customHeight="1" thickBot="1" x14ac:dyDescent="0.35">
      <c r="A9" s="110"/>
      <c r="B9" s="112"/>
      <c r="C9" s="112"/>
      <c r="D9" s="112"/>
      <c r="E9" s="112"/>
      <c r="F9" s="9" t="s">
        <v>14</v>
      </c>
      <c r="G9" s="9" t="s">
        <v>15</v>
      </c>
      <c r="H9" s="9" t="s">
        <v>16</v>
      </c>
      <c r="I9" s="9" t="s">
        <v>17</v>
      </c>
      <c r="J9" s="120"/>
      <c r="K9" s="10" t="s">
        <v>18</v>
      </c>
      <c r="L9" s="11" t="s">
        <v>19</v>
      </c>
      <c r="M9" s="12" t="s">
        <v>20</v>
      </c>
      <c r="N9" s="13" t="s">
        <v>21</v>
      </c>
      <c r="O9" s="125"/>
    </row>
    <row r="10" spans="1:15" ht="15.6" x14ac:dyDescent="0.3">
      <c r="A10" s="14"/>
      <c r="B10" s="15" t="s">
        <v>22</v>
      </c>
      <c r="C10" s="16"/>
      <c r="D10" s="17"/>
      <c r="E10" s="18"/>
      <c r="F10" s="17"/>
      <c r="G10" s="17"/>
      <c r="H10" s="17"/>
      <c r="I10" s="17"/>
      <c r="J10" s="19"/>
      <c r="K10" s="19">
        <f>L10+M10+N10</f>
        <v>0</v>
      </c>
      <c r="L10" s="19"/>
      <c r="M10" s="19"/>
      <c r="N10" s="19"/>
      <c r="O10" s="20"/>
    </row>
    <row r="11" spans="1:15" ht="62.4" x14ac:dyDescent="0.3">
      <c r="A11" s="21"/>
      <c r="B11" s="22" t="s">
        <v>23</v>
      </c>
      <c r="C11" s="23" t="s">
        <v>24</v>
      </c>
      <c r="D11" s="24" t="s">
        <v>25</v>
      </c>
      <c r="E11" s="22" t="str">
        <f>IF(K11&gt;200000,"Competetive Bidding/Shopping","Shopping")</f>
        <v>Competetive Bidding/Shopping</v>
      </c>
      <c r="F11" s="118" t="str">
        <f>IF(C11&lt;&gt;"","January to December","")</f>
        <v>January to December</v>
      </c>
      <c r="G11" s="118"/>
      <c r="H11" s="118"/>
      <c r="I11" s="118"/>
      <c r="J11" s="25"/>
      <c r="K11" s="25">
        <f t="shared" ref="K11:K74" si="0">L11+M11+N11</f>
        <v>2520000</v>
      </c>
      <c r="L11" s="25">
        <v>2520000</v>
      </c>
      <c r="M11" s="25"/>
      <c r="N11" s="25"/>
      <c r="O11" s="26"/>
    </row>
    <row r="12" spans="1:15" ht="15.6" x14ac:dyDescent="0.3">
      <c r="A12" s="21"/>
      <c r="B12" s="22" t="s">
        <v>26</v>
      </c>
      <c r="C12" s="23" t="s">
        <v>27</v>
      </c>
      <c r="D12" s="24" t="s">
        <v>25</v>
      </c>
      <c r="E12" s="22" t="str">
        <f t="shared" ref="E12:E75" si="1">IF(K12&gt;200000,"Competetive Bidding/Shopping","Shopping")</f>
        <v>Shopping</v>
      </c>
      <c r="F12" s="118" t="str">
        <f t="shared" ref="F12:F29" si="2">IF(C12&lt;&gt;"","January to December","")</f>
        <v>January to December</v>
      </c>
      <c r="G12" s="118"/>
      <c r="H12" s="118"/>
      <c r="I12" s="118"/>
      <c r="J12" s="25"/>
      <c r="K12" s="25">
        <f t="shared" si="0"/>
        <v>50000</v>
      </c>
      <c r="L12" s="25">
        <v>50000</v>
      </c>
      <c r="M12" s="25"/>
      <c r="N12" s="25"/>
      <c r="O12" s="26"/>
    </row>
    <row r="13" spans="1:15" ht="15.6" x14ac:dyDescent="0.3">
      <c r="A13" s="21"/>
      <c r="B13" s="22" t="s">
        <v>28</v>
      </c>
      <c r="C13" s="23" t="s">
        <v>29</v>
      </c>
      <c r="D13" s="24" t="s">
        <v>25</v>
      </c>
      <c r="E13" s="22" t="str">
        <f t="shared" si="1"/>
        <v>Shopping</v>
      </c>
      <c r="F13" s="118" t="str">
        <f t="shared" si="2"/>
        <v>January to December</v>
      </c>
      <c r="G13" s="118"/>
      <c r="H13" s="118"/>
      <c r="I13" s="118"/>
      <c r="J13" s="25"/>
      <c r="K13" s="25">
        <f t="shared" si="0"/>
        <v>10000</v>
      </c>
      <c r="L13" s="25">
        <v>10000</v>
      </c>
      <c r="M13" s="25"/>
      <c r="N13" s="25"/>
      <c r="O13" s="26"/>
    </row>
    <row r="14" spans="1:15" ht="15.6" x14ac:dyDescent="0.3">
      <c r="A14" s="21"/>
      <c r="B14" s="22" t="s">
        <v>30</v>
      </c>
      <c r="C14" s="23" t="s">
        <v>31</v>
      </c>
      <c r="D14" s="24" t="s">
        <v>25</v>
      </c>
      <c r="E14" s="22" t="str">
        <f t="shared" si="1"/>
        <v>Shopping</v>
      </c>
      <c r="F14" s="118" t="str">
        <f t="shared" si="2"/>
        <v>January to December</v>
      </c>
      <c r="G14" s="118"/>
      <c r="H14" s="118"/>
      <c r="I14" s="118"/>
      <c r="J14" s="25"/>
      <c r="K14" s="25">
        <f t="shared" si="0"/>
        <v>100000</v>
      </c>
      <c r="L14" s="25">
        <v>100000</v>
      </c>
      <c r="M14" s="25"/>
      <c r="N14" s="25"/>
      <c r="O14" s="26"/>
    </row>
    <row r="15" spans="1:15" ht="31.2" x14ac:dyDescent="0.3">
      <c r="A15" s="21"/>
      <c r="B15" s="22" t="s">
        <v>32</v>
      </c>
      <c r="C15" s="23" t="s">
        <v>31</v>
      </c>
      <c r="D15" s="24" t="s">
        <v>25</v>
      </c>
      <c r="E15" s="22" t="str">
        <f t="shared" si="1"/>
        <v>Shopping</v>
      </c>
      <c r="F15" s="118" t="str">
        <f t="shared" si="2"/>
        <v>January to December</v>
      </c>
      <c r="G15" s="118"/>
      <c r="H15" s="118"/>
      <c r="I15" s="118"/>
      <c r="J15" s="25"/>
      <c r="K15" s="25">
        <f t="shared" si="0"/>
        <v>40000</v>
      </c>
      <c r="L15" s="25">
        <v>40000</v>
      </c>
      <c r="M15" s="25"/>
      <c r="N15" s="25"/>
      <c r="O15" s="26"/>
    </row>
    <row r="16" spans="1:15" ht="15.6" x14ac:dyDescent="0.3">
      <c r="A16" s="21"/>
      <c r="B16" s="22" t="s">
        <v>33</v>
      </c>
      <c r="C16" s="23" t="s">
        <v>34</v>
      </c>
      <c r="D16" s="24" t="s">
        <v>25</v>
      </c>
      <c r="E16" s="22" t="str">
        <f t="shared" si="1"/>
        <v>Shopping</v>
      </c>
      <c r="F16" s="118" t="str">
        <f t="shared" si="2"/>
        <v>January to December</v>
      </c>
      <c r="G16" s="118"/>
      <c r="H16" s="118"/>
      <c r="I16" s="118"/>
      <c r="J16" s="25"/>
      <c r="K16" s="25">
        <f t="shared" si="0"/>
        <v>2500</v>
      </c>
      <c r="L16" s="25">
        <v>2500</v>
      </c>
      <c r="M16" s="25"/>
      <c r="N16" s="25"/>
      <c r="O16" s="26"/>
    </row>
    <row r="17" spans="1:15" ht="15.6" x14ac:dyDescent="0.3">
      <c r="A17" s="21"/>
      <c r="B17" s="22" t="s">
        <v>35</v>
      </c>
      <c r="C17" s="23" t="s">
        <v>36</v>
      </c>
      <c r="D17" s="24" t="s">
        <v>25</v>
      </c>
      <c r="E17" s="22" t="str">
        <f t="shared" si="1"/>
        <v>Shopping</v>
      </c>
      <c r="F17" s="118" t="str">
        <f t="shared" si="2"/>
        <v>January to December</v>
      </c>
      <c r="G17" s="118"/>
      <c r="H17" s="118"/>
      <c r="I17" s="118"/>
      <c r="J17" s="25"/>
      <c r="K17" s="25">
        <f t="shared" si="0"/>
        <v>30000</v>
      </c>
      <c r="L17" s="25">
        <v>30000</v>
      </c>
      <c r="M17" s="25"/>
      <c r="N17" s="25"/>
      <c r="O17" s="26"/>
    </row>
    <row r="18" spans="1:15" ht="15.6" x14ac:dyDescent="0.3">
      <c r="A18" s="21"/>
      <c r="B18" s="22" t="s">
        <v>37</v>
      </c>
      <c r="C18" s="23" t="s">
        <v>38</v>
      </c>
      <c r="D18" s="24" t="s">
        <v>25</v>
      </c>
      <c r="E18" s="22" t="str">
        <f t="shared" si="1"/>
        <v>Shopping</v>
      </c>
      <c r="F18" s="118" t="str">
        <f t="shared" si="2"/>
        <v>January to December</v>
      </c>
      <c r="G18" s="118"/>
      <c r="H18" s="118"/>
      <c r="I18" s="118"/>
      <c r="J18" s="25"/>
      <c r="K18" s="25">
        <f t="shared" si="0"/>
        <v>50000</v>
      </c>
      <c r="L18" s="25">
        <v>50000</v>
      </c>
      <c r="M18" s="25"/>
      <c r="N18" s="25"/>
      <c r="O18" s="26"/>
    </row>
    <row r="19" spans="1:15" ht="15.6" x14ac:dyDescent="0.3">
      <c r="A19" s="21"/>
      <c r="B19" s="22" t="s">
        <v>39</v>
      </c>
      <c r="C19" s="23" t="s">
        <v>38</v>
      </c>
      <c r="D19" s="24" t="s">
        <v>25</v>
      </c>
      <c r="E19" s="22" t="str">
        <f t="shared" si="1"/>
        <v>Shopping</v>
      </c>
      <c r="F19" s="118" t="str">
        <f t="shared" si="2"/>
        <v>January to December</v>
      </c>
      <c r="G19" s="118"/>
      <c r="H19" s="118"/>
      <c r="I19" s="118"/>
      <c r="J19" s="25"/>
      <c r="K19" s="25">
        <f t="shared" si="0"/>
        <v>25000</v>
      </c>
      <c r="L19" s="25">
        <v>25000</v>
      </c>
      <c r="M19" s="25"/>
      <c r="N19" s="25"/>
      <c r="O19" s="26"/>
    </row>
    <row r="20" spans="1:15" ht="15.6" x14ac:dyDescent="0.3">
      <c r="A20" s="21"/>
      <c r="B20" s="22" t="s">
        <v>40</v>
      </c>
      <c r="C20" s="23" t="s">
        <v>38</v>
      </c>
      <c r="D20" s="24" t="s">
        <v>25</v>
      </c>
      <c r="E20" s="22" t="str">
        <f t="shared" si="1"/>
        <v>Shopping</v>
      </c>
      <c r="F20" s="118" t="str">
        <f t="shared" si="2"/>
        <v>January to December</v>
      </c>
      <c r="G20" s="118"/>
      <c r="H20" s="118"/>
      <c r="I20" s="118"/>
      <c r="J20" s="25"/>
      <c r="K20" s="25">
        <f t="shared" si="0"/>
        <v>30000</v>
      </c>
      <c r="L20" s="25">
        <v>30000</v>
      </c>
      <c r="M20" s="25"/>
      <c r="N20" s="25"/>
      <c r="O20" s="26"/>
    </row>
    <row r="21" spans="1:15" ht="15.6" x14ac:dyDescent="0.3">
      <c r="A21" s="21"/>
      <c r="B21" s="22" t="s">
        <v>41</v>
      </c>
      <c r="C21" s="23" t="s">
        <v>38</v>
      </c>
      <c r="D21" s="24" t="s">
        <v>25</v>
      </c>
      <c r="E21" s="22" t="str">
        <f t="shared" si="1"/>
        <v>Shopping</v>
      </c>
      <c r="F21" s="118" t="str">
        <f t="shared" si="2"/>
        <v>January to December</v>
      </c>
      <c r="G21" s="118"/>
      <c r="H21" s="118"/>
      <c r="I21" s="118"/>
      <c r="J21" s="25"/>
      <c r="K21" s="25">
        <f t="shared" si="0"/>
        <v>50000</v>
      </c>
      <c r="L21" s="25">
        <v>50000</v>
      </c>
      <c r="M21" s="25"/>
      <c r="N21" s="25"/>
      <c r="O21" s="26"/>
    </row>
    <row r="22" spans="1:15" ht="15.6" x14ac:dyDescent="0.3">
      <c r="A22" s="21"/>
      <c r="B22" s="22" t="s">
        <v>42</v>
      </c>
      <c r="C22" s="23" t="s">
        <v>38</v>
      </c>
      <c r="D22" s="24" t="s">
        <v>25</v>
      </c>
      <c r="E22" s="22" t="str">
        <f t="shared" si="1"/>
        <v>Shopping</v>
      </c>
      <c r="F22" s="118" t="str">
        <f t="shared" si="2"/>
        <v>January to December</v>
      </c>
      <c r="G22" s="118"/>
      <c r="H22" s="118"/>
      <c r="I22" s="118"/>
      <c r="J22" s="25"/>
      <c r="K22" s="25">
        <f t="shared" si="0"/>
        <v>50000</v>
      </c>
      <c r="L22" s="25">
        <v>50000</v>
      </c>
      <c r="M22" s="25"/>
      <c r="N22" s="25"/>
      <c r="O22" s="26"/>
    </row>
    <row r="23" spans="1:15" ht="31.2" x14ac:dyDescent="0.3">
      <c r="A23" s="21"/>
      <c r="B23" s="22" t="s">
        <v>43</v>
      </c>
      <c r="C23" s="23" t="s">
        <v>44</v>
      </c>
      <c r="D23" s="24" t="s">
        <v>25</v>
      </c>
      <c r="E23" s="22" t="str">
        <f t="shared" si="1"/>
        <v>Competetive Bidding/Shopping</v>
      </c>
      <c r="F23" s="118" t="str">
        <f t="shared" si="2"/>
        <v>January to December</v>
      </c>
      <c r="G23" s="118"/>
      <c r="H23" s="118"/>
      <c r="I23" s="118"/>
      <c r="J23" s="25"/>
      <c r="K23" s="25">
        <f t="shared" si="0"/>
        <v>660000</v>
      </c>
      <c r="L23" s="25">
        <v>660000</v>
      </c>
      <c r="M23" s="25"/>
      <c r="N23" s="25"/>
      <c r="O23" s="26"/>
    </row>
    <row r="24" spans="1:15" ht="31.2" x14ac:dyDescent="0.3">
      <c r="A24" s="21"/>
      <c r="B24" s="22" t="s">
        <v>45</v>
      </c>
      <c r="C24" s="23" t="s">
        <v>31</v>
      </c>
      <c r="D24" s="24" t="s">
        <v>25</v>
      </c>
      <c r="E24" s="22" t="str">
        <f t="shared" si="1"/>
        <v>Shopping</v>
      </c>
      <c r="F24" s="118" t="str">
        <f t="shared" si="2"/>
        <v>January to December</v>
      </c>
      <c r="G24" s="118"/>
      <c r="H24" s="118"/>
      <c r="I24" s="118"/>
      <c r="J24" s="25"/>
      <c r="K24" s="25">
        <f t="shared" si="0"/>
        <v>50000</v>
      </c>
      <c r="L24" s="25">
        <v>50000</v>
      </c>
      <c r="M24" s="25"/>
      <c r="N24" s="25"/>
      <c r="O24" s="26"/>
    </row>
    <row r="25" spans="1:15" ht="15.6" x14ac:dyDescent="0.3">
      <c r="A25" s="21"/>
      <c r="B25" s="22" t="s">
        <v>46</v>
      </c>
      <c r="C25" s="23" t="s">
        <v>38</v>
      </c>
      <c r="D25" s="24" t="s">
        <v>25</v>
      </c>
      <c r="E25" s="22" t="str">
        <f t="shared" si="1"/>
        <v>Shopping</v>
      </c>
      <c r="F25" s="118" t="str">
        <f t="shared" si="2"/>
        <v>January to December</v>
      </c>
      <c r="G25" s="118"/>
      <c r="H25" s="118"/>
      <c r="I25" s="118"/>
      <c r="J25" s="25"/>
      <c r="K25" s="25">
        <f t="shared" si="0"/>
        <v>200000</v>
      </c>
      <c r="L25" s="25">
        <v>200000</v>
      </c>
      <c r="M25" s="25"/>
      <c r="N25" s="25"/>
      <c r="O25" s="26"/>
    </row>
    <row r="26" spans="1:15" ht="31.2" x14ac:dyDescent="0.3">
      <c r="A26" s="21"/>
      <c r="B26" s="22" t="s">
        <v>47</v>
      </c>
      <c r="C26" s="23" t="s">
        <v>38</v>
      </c>
      <c r="D26" s="24" t="s">
        <v>25</v>
      </c>
      <c r="E26" s="22" t="str">
        <f t="shared" si="1"/>
        <v>Competetive Bidding/Shopping</v>
      </c>
      <c r="F26" s="118" t="str">
        <f t="shared" si="2"/>
        <v>January to December</v>
      </c>
      <c r="G26" s="118"/>
      <c r="H26" s="118"/>
      <c r="I26" s="118"/>
      <c r="J26" s="25"/>
      <c r="K26" s="25">
        <f t="shared" si="0"/>
        <v>250000</v>
      </c>
      <c r="L26" s="25">
        <v>250000</v>
      </c>
      <c r="M26" s="25"/>
      <c r="N26" s="25"/>
      <c r="O26" s="26"/>
    </row>
    <row r="27" spans="1:15" ht="31.2" x14ac:dyDescent="0.3">
      <c r="A27" s="21"/>
      <c r="B27" s="22" t="s">
        <v>48</v>
      </c>
      <c r="C27" s="23" t="s">
        <v>38</v>
      </c>
      <c r="D27" s="24" t="s">
        <v>25</v>
      </c>
      <c r="E27" s="22" t="str">
        <f t="shared" si="1"/>
        <v>Competetive Bidding/Shopping</v>
      </c>
      <c r="F27" s="118" t="str">
        <f t="shared" si="2"/>
        <v>January to December</v>
      </c>
      <c r="G27" s="118"/>
      <c r="H27" s="118"/>
      <c r="I27" s="118"/>
      <c r="J27" s="25"/>
      <c r="K27" s="25">
        <f t="shared" si="0"/>
        <v>350000</v>
      </c>
      <c r="L27" s="25">
        <v>350000</v>
      </c>
      <c r="M27" s="25"/>
      <c r="N27" s="25"/>
      <c r="O27" s="26"/>
    </row>
    <row r="28" spans="1:15" ht="15.6" x14ac:dyDescent="0.3">
      <c r="A28" s="21"/>
      <c r="B28" s="22" t="s">
        <v>49</v>
      </c>
      <c r="C28" s="23"/>
      <c r="D28" s="24"/>
      <c r="E28" s="22"/>
      <c r="F28" s="118" t="str">
        <f t="shared" si="2"/>
        <v/>
      </c>
      <c r="G28" s="118"/>
      <c r="H28" s="118"/>
      <c r="I28" s="118"/>
      <c r="J28" s="25"/>
      <c r="K28" s="25">
        <f t="shared" si="0"/>
        <v>0</v>
      </c>
      <c r="L28" s="25"/>
      <c r="M28" s="25"/>
      <c r="N28" s="25"/>
      <c r="O28" s="26"/>
    </row>
    <row r="29" spans="1:15" ht="15.6" x14ac:dyDescent="0.3">
      <c r="A29" s="21"/>
      <c r="B29" s="22" t="s">
        <v>50</v>
      </c>
      <c r="C29" s="23" t="s">
        <v>51</v>
      </c>
      <c r="D29" s="24" t="s">
        <v>25</v>
      </c>
      <c r="E29" s="22" t="str">
        <f t="shared" si="1"/>
        <v>Shopping</v>
      </c>
      <c r="F29" s="118" t="str">
        <f t="shared" si="2"/>
        <v>January to December</v>
      </c>
      <c r="G29" s="118"/>
      <c r="H29" s="118"/>
      <c r="I29" s="118"/>
      <c r="J29" s="25"/>
      <c r="K29" s="25">
        <f t="shared" si="0"/>
        <v>100000</v>
      </c>
      <c r="L29" s="25">
        <v>100000</v>
      </c>
      <c r="M29" s="25"/>
      <c r="N29" s="25"/>
      <c r="O29" s="26"/>
    </row>
    <row r="30" spans="1:15" ht="15.6" x14ac:dyDescent="0.3">
      <c r="A30" s="21"/>
      <c r="B30" s="22" t="s">
        <v>52</v>
      </c>
      <c r="C30" s="23" t="s">
        <v>51</v>
      </c>
      <c r="D30" s="24" t="s">
        <v>25</v>
      </c>
      <c r="E30" s="22" t="str">
        <f t="shared" si="1"/>
        <v>Shopping</v>
      </c>
      <c r="F30" s="118" t="str">
        <f>IF(C30&lt;&gt;"","January to December","")</f>
        <v>January to December</v>
      </c>
      <c r="G30" s="118"/>
      <c r="H30" s="118"/>
      <c r="I30" s="118"/>
      <c r="J30" s="25"/>
      <c r="K30" s="25">
        <f t="shared" si="0"/>
        <v>50000</v>
      </c>
      <c r="L30" s="25">
        <v>50000</v>
      </c>
      <c r="M30" s="25"/>
      <c r="N30" s="25"/>
      <c r="O30" s="26"/>
    </row>
    <row r="31" spans="1:15" ht="31.2" x14ac:dyDescent="0.3">
      <c r="A31" s="21"/>
      <c r="B31" s="22" t="s">
        <v>53</v>
      </c>
      <c r="C31" s="23" t="s">
        <v>51</v>
      </c>
      <c r="D31" s="24" t="s">
        <v>25</v>
      </c>
      <c r="E31" s="22" t="str">
        <f t="shared" si="1"/>
        <v>Competetive Bidding/Shopping</v>
      </c>
      <c r="F31" s="118" t="str">
        <f t="shared" ref="F31:F94" si="3">IF(C31&lt;&gt;"","January to December","")</f>
        <v>January to December</v>
      </c>
      <c r="G31" s="118"/>
      <c r="H31" s="118"/>
      <c r="I31" s="118"/>
      <c r="J31" s="25"/>
      <c r="K31" s="25">
        <f t="shared" si="0"/>
        <v>500000</v>
      </c>
      <c r="L31" s="25">
        <v>500000</v>
      </c>
      <c r="M31" s="25"/>
      <c r="N31" s="25"/>
      <c r="O31" s="26"/>
    </row>
    <row r="32" spans="1:15" ht="31.2" x14ac:dyDescent="0.3">
      <c r="A32" s="21"/>
      <c r="B32" s="22" t="s">
        <v>54</v>
      </c>
      <c r="C32" s="23" t="s">
        <v>31</v>
      </c>
      <c r="D32" s="24" t="s">
        <v>25</v>
      </c>
      <c r="E32" s="22" t="str">
        <f t="shared" si="1"/>
        <v>Competetive Bidding/Shopping</v>
      </c>
      <c r="F32" s="118" t="str">
        <f t="shared" si="3"/>
        <v>January to December</v>
      </c>
      <c r="G32" s="118"/>
      <c r="H32" s="118"/>
      <c r="I32" s="118"/>
      <c r="J32" s="25"/>
      <c r="K32" s="25">
        <f t="shared" si="0"/>
        <v>600000</v>
      </c>
      <c r="L32" s="25">
        <v>600000</v>
      </c>
      <c r="M32" s="25"/>
      <c r="N32" s="25"/>
      <c r="O32" s="26"/>
    </row>
    <row r="33" spans="1:15" ht="31.2" x14ac:dyDescent="0.3">
      <c r="A33" s="21"/>
      <c r="B33" s="22" t="s">
        <v>55</v>
      </c>
      <c r="C33" s="23" t="s">
        <v>38</v>
      </c>
      <c r="D33" s="24" t="s">
        <v>25</v>
      </c>
      <c r="E33" s="22" t="str">
        <f t="shared" si="1"/>
        <v>Competetive Bidding/Shopping</v>
      </c>
      <c r="F33" s="118" t="str">
        <f t="shared" si="3"/>
        <v>January to December</v>
      </c>
      <c r="G33" s="118"/>
      <c r="H33" s="118"/>
      <c r="I33" s="118"/>
      <c r="J33" s="25"/>
      <c r="K33" s="25">
        <f t="shared" si="0"/>
        <v>1000000</v>
      </c>
      <c r="L33" s="25">
        <v>1000000</v>
      </c>
      <c r="M33" s="25"/>
      <c r="N33" s="25"/>
      <c r="O33" s="26"/>
    </row>
    <row r="34" spans="1:15" ht="31.8" thickBot="1" x14ac:dyDescent="0.35">
      <c r="A34" s="27"/>
      <c r="B34" s="28" t="s">
        <v>56</v>
      </c>
      <c r="C34" s="29" t="s">
        <v>51</v>
      </c>
      <c r="D34" s="30" t="s">
        <v>25</v>
      </c>
      <c r="E34" s="28" t="str">
        <f t="shared" si="1"/>
        <v>Competetive Bidding/Shopping</v>
      </c>
      <c r="F34" s="126" t="str">
        <f t="shared" si="3"/>
        <v>January to December</v>
      </c>
      <c r="G34" s="126"/>
      <c r="H34" s="126"/>
      <c r="I34" s="126"/>
      <c r="J34" s="31"/>
      <c r="K34" s="31">
        <f t="shared" si="0"/>
        <v>500000</v>
      </c>
      <c r="L34" s="31">
        <v>500000</v>
      </c>
      <c r="M34" s="31"/>
      <c r="N34" s="31"/>
      <c r="O34" s="32"/>
    </row>
    <row r="35" spans="1:15" ht="46.8" x14ac:dyDescent="0.3">
      <c r="A35" s="14"/>
      <c r="B35" s="18" t="s">
        <v>57</v>
      </c>
      <c r="C35" s="16" t="s">
        <v>51</v>
      </c>
      <c r="D35" s="17" t="s">
        <v>25</v>
      </c>
      <c r="E35" s="18" t="str">
        <f t="shared" si="1"/>
        <v>Competetive Bidding/Shopping</v>
      </c>
      <c r="F35" s="127" t="str">
        <f t="shared" si="3"/>
        <v>January to December</v>
      </c>
      <c r="G35" s="127"/>
      <c r="H35" s="127"/>
      <c r="I35" s="127"/>
      <c r="J35" s="19"/>
      <c r="K35" s="19">
        <f t="shared" si="0"/>
        <v>1500000</v>
      </c>
      <c r="L35" s="19">
        <v>1500000</v>
      </c>
      <c r="M35" s="19"/>
      <c r="N35" s="19"/>
      <c r="O35" s="20"/>
    </row>
    <row r="36" spans="1:15" ht="31.2" x14ac:dyDescent="0.3">
      <c r="A36" s="21"/>
      <c r="B36" s="22" t="s">
        <v>58</v>
      </c>
      <c r="C36" s="23" t="s">
        <v>51</v>
      </c>
      <c r="D36" s="24" t="s">
        <v>25</v>
      </c>
      <c r="E36" s="22" t="str">
        <f t="shared" si="1"/>
        <v>Competetive Bidding/Shopping</v>
      </c>
      <c r="F36" s="118" t="str">
        <f t="shared" si="3"/>
        <v>January to December</v>
      </c>
      <c r="G36" s="118"/>
      <c r="H36" s="118"/>
      <c r="I36" s="118"/>
      <c r="J36" s="25"/>
      <c r="K36" s="25">
        <f t="shared" si="0"/>
        <v>1500000</v>
      </c>
      <c r="L36" s="25">
        <v>1500000</v>
      </c>
      <c r="M36" s="25"/>
      <c r="N36" s="25"/>
      <c r="O36" s="26"/>
    </row>
    <row r="37" spans="1:15" ht="15.6" x14ac:dyDescent="0.3">
      <c r="A37" s="21"/>
      <c r="B37" s="22" t="s">
        <v>59</v>
      </c>
      <c r="C37" s="23" t="s">
        <v>60</v>
      </c>
      <c r="D37" s="24" t="s">
        <v>25</v>
      </c>
      <c r="E37" s="22" t="str">
        <f t="shared" si="1"/>
        <v>Shopping</v>
      </c>
      <c r="F37" s="118" t="str">
        <f t="shared" si="3"/>
        <v>January to December</v>
      </c>
      <c r="G37" s="118"/>
      <c r="H37" s="118"/>
      <c r="I37" s="118"/>
      <c r="J37" s="25"/>
      <c r="K37" s="25">
        <f t="shared" si="0"/>
        <v>3000</v>
      </c>
      <c r="L37" s="25">
        <v>3000</v>
      </c>
      <c r="M37" s="25"/>
      <c r="N37" s="25"/>
      <c r="O37" s="26"/>
    </row>
    <row r="38" spans="1:15" ht="46.8" x14ac:dyDescent="0.3">
      <c r="A38" s="21"/>
      <c r="B38" s="22" t="s">
        <v>61</v>
      </c>
      <c r="C38" s="23" t="s">
        <v>62</v>
      </c>
      <c r="D38" s="24" t="s">
        <v>25</v>
      </c>
      <c r="E38" s="22" t="s">
        <v>63</v>
      </c>
      <c r="F38" s="118" t="str">
        <f t="shared" si="3"/>
        <v>January to December</v>
      </c>
      <c r="G38" s="118"/>
      <c r="H38" s="118"/>
      <c r="I38" s="118"/>
      <c r="J38" s="25"/>
      <c r="K38" s="25">
        <f t="shared" si="0"/>
        <v>3315000</v>
      </c>
      <c r="L38" s="25">
        <v>3315000</v>
      </c>
      <c r="M38" s="25"/>
      <c r="N38" s="25"/>
      <c r="O38" s="26"/>
    </row>
    <row r="39" spans="1:15" ht="15.6" x14ac:dyDescent="0.3">
      <c r="A39" s="21"/>
      <c r="B39" s="22" t="s">
        <v>64</v>
      </c>
      <c r="C39" s="23" t="s">
        <v>65</v>
      </c>
      <c r="D39" s="24" t="s">
        <v>25</v>
      </c>
      <c r="E39" s="22" t="s">
        <v>63</v>
      </c>
      <c r="F39" s="118" t="str">
        <f t="shared" si="3"/>
        <v>January to December</v>
      </c>
      <c r="G39" s="118"/>
      <c r="H39" s="118"/>
      <c r="I39" s="118"/>
      <c r="J39" s="25"/>
      <c r="K39" s="25">
        <f t="shared" si="0"/>
        <v>30000</v>
      </c>
      <c r="L39" s="25">
        <v>30000</v>
      </c>
      <c r="M39" s="25"/>
      <c r="N39" s="25"/>
      <c r="O39" s="26"/>
    </row>
    <row r="40" spans="1:15" ht="15.6" x14ac:dyDescent="0.3">
      <c r="A40" s="21"/>
      <c r="B40" s="33" t="s">
        <v>66</v>
      </c>
      <c r="C40" s="23"/>
      <c r="D40" s="24"/>
      <c r="E40" s="22"/>
      <c r="F40" s="118" t="str">
        <f t="shared" si="3"/>
        <v/>
      </c>
      <c r="G40" s="118"/>
      <c r="H40" s="118"/>
      <c r="I40" s="118"/>
      <c r="J40" s="25"/>
      <c r="K40" s="25">
        <f t="shared" si="0"/>
        <v>0</v>
      </c>
      <c r="L40" s="25"/>
      <c r="M40" s="25"/>
      <c r="N40" s="25"/>
      <c r="O40" s="26"/>
    </row>
    <row r="41" spans="1:15" ht="31.2" x14ac:dyDescent="0.3">
      <c r="A41" s="21"/>
      <c r="B41" s="22" t="s">
        <v>67</v>
      </c>
      <c r="C41" s="23" t="s">
        <v>38</v>
      </c>
      <c r="D41" s="24" t="s">
        <v>25</v>
      </c>
      <c r="E41" s="22" t="str">
        <f t="shared" si="1"/>
        <v>Competetive Bidding/Shopping</v>
      </c>
      <c r="F41" s="118" t="str">
        <f t="shared" si="3"/>
        <v>January to December</v>
      </c>
      <c r="G41" s="118"/>
      <c r="H41" s="118"/>
      <c r="I41" s="118"/>
      <c r="J41" s="25"/>
      <c r="K41" s="25">
        <f t="shared" si="0"/>
        <v>370000</v>
      </c>
      <c r="L41" s="25">
        <v>370000</v>
      </c>
      <c r="M41" s="25"/>
      <c r="N41" s="25"/>
      <c r="O41" s="26"/>
    </row>
    <row r="42" spans="1:15" ht="31.2" x14ac:dyDescent="0.3">
      <c r="A42" s="21"/>
      <c r="B42" s="22" t="s">
        <v>68</v>
      </c>
      <c r="C42" s="23" t="s">
        <v>69</v>
      </c>
      <c r="D42" s="24" t="s">
        <v>25</v>
      </c>
      <c r="E42" s="22" t="str">
        <f t="shared" si="1"/>
        <v>Competetive Bidding/Shopping</v>
      </c>
      <c r="F42" s="118" t="str">
        <f t="shared" si="3"/>
        <v>January to December</v>
      </c>
      <c r="G42" s="118"/>
      <c r="H42" s="118"/>
      <c r="I42" s="118"/>
      <c r="J42" s="25"/>
      <c r="K42" s="25">
        <f t="shared" si="0"/>
        <v>220000</v>
      </c>
      <c r="L42" s="25">
        <v>220000</v>
      </c>
      <c r="M42" s="25"/>
      <c r="N42" s="25"/>
      <c r="O42" s="26"/>
    </row>
    <row r="43" spans="1:15" ht="31.2" x14ac:dyDescent="0.3">
      <c r="A43" s="21"/>
      <c r="B43" s="22" t="s">
        <v>70</v>
      </c>
      <c r="C43" s="23" t="s">
        <v>69</v>
      </c>
      <c r="D43" s="24" t="s">
        <v>25</v>
      </c>
      <c r="E43" s="22" t="str">
        <f t="shared" si="1"/>
        <v>Shopping</v>
      </c>
      <c r="F43" s="118" t="str">
        <f t="shared" si="3"/>
        <v>January to December</v>
      </c>
      <c r="G43" s="118"/>
      <c r="H43" s="118"/>
      <c r="I43" s="118"/>
      <c r="J43" s="25"/>
      <c r="K43" s="25">
        <f t="shared" si="0"/>
        <v>165000</v>
      </c>
      <c r="L43" s="25">
        <v>165000</v>
      </c>
      <c r="M43" s="25"/>
      <c r="N43" s="25"/>
      <c r="O43" s="26"/>
    </row>
    <row r="44" spans="1:15" ht="15.6" x14ac:dyDescent="0.3">
      <c r="A44" s="21"/>
      <c r="B44" s="22" t="s">
        <v>71</v>
      </c>
      <c r="C44" s="23" t="s">
        <v>69</v>
      </c>
      <c r="D44" s="24" t="s">
        <v>25</v>
      </c>
      <c r="E44" s="22" t="str">
        <f t="shared" si="1"/>
        <v>Shopping</v>
      </c>
      <c r="F44" s="118" t="str">
        <f t="shared" si="3"/>
        <v>January to December</v>
      </c>
      <c r="G44" s="118"/>
      <c r="H44" s="118"/>
      <c r="I44" s="118"/>
      <c r="J44" s="25"/>
      <c r="K44" s="25">
        <f t="shared" si="0"/>
        <v>110000</v>
      </c>
      <c r="L44" s="25">
        <v>110000</v>
      </c>
      <c r="M44" s="25"/>
      <c r="N44" s="25"/>
      <c r="O44" s="26"/>
    </row>
    <row r="45" spans="1:15" ht="15.6" x14ac:dyDescent="0.3">
      <c r="A45" s="21"/>
      <c r="B45" s="22" t="s">
        <v>72</v>
      </c>
      <c r="C45" s="23" t="s">
        <v>69</v>
      </c>
      <c r="D45" s="24" t="s">
        <v>25</v>
      </c>
      <c r="E45" s="22" t="str">
        <f t="shared" si="1"/>
        <v>Shopping</v>
      </c>
      <c r="F45" s="118" t="str">
        <f t="shared" si="3"/>
        <v>January to December</v>
      </c>
      <c r="G45" s="118"/>
      <c r="H45" s="118"/>
      <c r="I45" s="118"/>
      <c r="J45" s="25"/>
      <c r="K45" s="25">
        <f t="shared" si="0"/>
        <v>33000</v>
      </c>
      <c r="L45" s="25">
        <v>33000</v>
      </c>
      <c r="M45" s="25"/>
      <c r="N45" s="25"/>
      <c r="O45" s="26"/>
    </row>
    <row r="46" spans="1:15" ht="15.6" x14ac:dyDescent="0.3">
      <c r="A46" s="21"/>
      <c r="B46" s="22" t="s">
        <v>73</v>
      </c>
      <c r="C46" s="23" t="s">
        <v>69</v>
      </c>
      <c r="D46" s="24" t="s">
        <v>25</v>
      </c>
      <c r="E46" s="22" t="str">
        <f t="shared" si="1"/>
        <v>Shopping</v>
      </c>
      <c r="F46" s="118" t="str">
        <f t="shared" si="3"/>
        <v>January to December</v>
      </c>
      <c r="G46" s="118"/>
      <c r="H46" s="118"/>
      <c r="I46" s="118"/>
      <c r="J46" s="25"/>
      <c r="K46" s="25">
        <f t="shared" si="0"/>
        <v>110000</v>
      </c>
      <c r="L46" s="25">
        <v>110000</v>
      </c>
      <c r="M46" s="25"/>
      <c r="N46" s="25"/>
      <c r="O46" s="26"/>
    </row>
    <row r="47" spans="1:15" ht="15.6" x14ac:dyDescent="0.3">
      <c r="A47" s="21"/>
      <c r="B47" s="22" t="s">
        <v>74</v>
      </c>
      <c r="C47" s="23" t="s">
        <v>38</v>
      </c>
      <c r="D47" s="24" t="s">
        <v>25</v>
      </c>
      <c r="E47" s="22" t="s">
        <v>63</v>
      </c>
      <c r="F47" s="118" t="str">
        <f t="shared" si="3"/>
        <v>January to December</v>
      </c>
      <c r="G47" s="118"/>
      <c r="H47" s="118"/>
      <c r="I47" s="118"/>
      <c r="J47" s="25"/>
      <c r="K47" s="25">
        <f t="shared" si="0"/>
        <v>10000</v>
      </c>
      <c r="L47" s="25">
        <v>10000</v>
      </c>
      <c r="M47" s="25"/>
      <c r="N47" s="25"/>
      <c r="O47" s="26"/>
    </row>
    <row r="48" spans="1:15" ht="15.6" x14ac:dyDescent="0.3">
      <c r="A48" s="21"/>
      <c r="B48" s="22" t="s">
        <v>75</v>
      </c>
      <c r="C48" s="23" t="s">
        <v>76</v>
      </c>
      <c r="D48" s="24" t="s">
        <v>25</v>
      </c>
      <c r="E48" s="22" t="s">
        <v>63</v>
      </c>
      <c r="F48" s="118" t="str">
        <f t="shared" si="3"/>
        <v>January to December</v>
      </c>
      <c r="G48" s="118"/>
      <c r="H48" s="118"/>
      <c r="I48" s="118"/>
      <c r="J48" s="25"/>
      <c r="K48" s="25">
        <f t="shared" si="0"/>
        <v>920000</v>
      </c>
      <c r="L48" s="25">
        <v>920000</v>
      </c>
      <c r="M48" s="25"/>
      <c r="N48" s="25"/>
      <c r="O48" s="26"/>
    </row>
    <row r="49" spans="1:15" ht="15.6" x14ac:dyDescent="0.3">
      <c r="A49" s="21"/>
      <c r="B49" s="22" t="s">
        <v>77</v>
      </c>
      <c r="C49" s="23" t="s">
        <v>38</v>
      </c>
      <c r="D49" s="24" t="s">
        <v>25</v>
      </c>
      <c r="E49" s="22" t="s">
        <v>63</v>
      </c>
      <c r="F49" s="118" t="str">
        <f t="shared" si="3"/>
        <v>January to December</v>
      </c>
      <c r="G49" s="118"/>
      <c r="H49" s="118"/>
      <c r="I49" s="118"/>
      <c r="J49" s="25"/>
      <c r="K49" s="25">
        <f t="shared" si="0"/>
        <v>150000</v>
      </c>
      <c r="L49" s="25">
        <v>150000</v>
      </c>
      <c r="M49" s="25"/>
      <c r="N49" s="25"/>
      <c r="O49" s="26"/>
    </row>
    <row r="50" spans="1:15" ht="15.6" x14ac:dyDescent="0.3">
      <c r="A50" s="21"/>
      <c r="B50" s="22" t="s">
        <v>78</v>
      </c>
      <c r="C50" s="23" t="s">
        <v>38</v>
      </c>
      <c r="D50" s="24" t="s">
        <v>25</v>
      </c>
      <c r="E50" s="22" t="s">
        <v>63</v>
      </c>
      <c r="F50" s="118" t="str">
        <f t="shared" si="3"/>
        <v>January to December</v>
      </c>
      <c r="G50" s="118"/>
      <c r="H50" s="118"/>
      <c r="I50" s="118"/>
      <c r="J50" s="25"/>
      <c r="K50" s="25">
        <f t="shared" si="0"/>
        <v>100000</v>
      </c>
      <c r="L50" s="25">
        <v>100000</v>
      </c>
      <c r="M50" s="25"/>
      <c r="N50" s="25"/>
      <c r="O50" s="26"/>
    </row>
    <row r="51" spans="1:15" ht="15.6" x14ac:dyDescent="0.3">
      <c r="A51" s="21"/>
      <c r="B51" s="22" t="s">
        <v>79</v>
      </c>
      <c r="C51" s="23" t="s">
        <v>38</v>
      </c>
      <c r="D51" s="24" t="s">
        <v>25</v>
      </c>
      <c r="E51" s="22" t="s">
        <v>63</v>
      </c>
      <c r="F51" s="118" t="str">
        <f t="shared" si="3"/>
        <v>January to December</v>
      </c>
      <c r="G51" s="118"/>
      <c r="H51" s="118"/>
      <c r="I51" s="118"/>
      <c r="J51" s="25"/>
      <c r="K51" s="25">
        <f t="shared" si="0"/>
        <v>200000</v>
      </c>
      <c r="L51" s="25">
        <v>200000</v>
      </c>
      <c r="M51" s="25"/>
      <c r="N51" s="25"/>
      <c r="O51" s="26"/>
    </row>
    <row r="52" spans="1:15" ht="31.2" x14ac:dyDescent="0.3">
      <c r="A52" s="21"/>
      <c r="B52" s="33" t="s">
        <v>80</v>
      </c>
      <c r="C52" s="23"/>
      <c r="D52" s="24"/>
      <c r="E52" s="22"/>
      <c r="F52" s="118" t="str">
        <f t="shared" si="3"/>
        <v/>
      </c>
      <c r="G52" s="118"/>
      <c r="H52" s="118"/>
      <c r="I52" s="118"/>
      <c r="J52" s="25"/>
      <c r="K52" s="25">
        <f t="shared" si="0"/>
        <v>0</v>
      </c>
      <c r="L52" s="25"/>
      <c r="M52" s="25"/>
      <c r="N52" s="25"/>
      <c r="O52" s="26"/>
    </row>
    <row r="53" spans="1:15" ht="62.4" x14ac:dyDescent="0.3">
      <c r="A53" s="21"/>
      <c r="B53" s="22" t="s">
        <v>81</v>
      </c>
      <c r="C53" s="23" t="s">
        <v>82</v>
      </c>
      <c r="D53" s="24" t="s">
        <v>25</v>
      </c>
      <c r="E53" s="22" t="str">
        <f t="shared" si="1"/>
        <v>Competetive Bidding/Shopping</v>
      </c>
      <c r="F53" s="118" t="str">
        <f t="shared" si="3"/>
        <v>January to December</v>
      </c>
      <c r="G53" s="118"/>
      <c r="H53" s="118"/>
      <c r="I53" s="118"/>
      <c r="J53" s="25"/>
      <c r="K53" s="25">
        <f t="shared" si="0"/>
        <v>511000</v>
      </c>
      <c r="L53" s="25">
        <v>511000</v>
      </c>
      <c r="M53" s="25"/>
      <c r="N53" s="25"/>
      <c r="O53" s="26"/>
    </row>
    <row r="54" spans="1:15" ht="62.4" x14ac:dyDescent="0.3">
      <c r="A54" s="21"/>
      <c r="B54" s="22" t="s">
        <v>83</v>
      </c>
      <c r="C54" s="23" t="s">
        <v>84</v>
      </c>
      <c r="D54" s="24" t="s">
        <v>25</v>
      </c>
      <c r="E54" s="22" t="str">
        <f t="shared" si="1"/>
        <v>Competetive Bidding/Shopping</v>
      </c>
      <c r="F54" s="118" t="str">
        <f t="shared" si="3"/>
        <v>January to December</v>
      </c>
      <c r="G54" s="118"/>
      <c r="H54" s="118"/>
      <c r="I54" s="118"/>
      <c r="J54" s="25"/>
      <c r="K54" s="25">
        <f t="shared" si="0"/>
        <v>441000</v>
      </c>
      <c r="L54" s="25">
        <v>441000</v>
      </c>
      <c r="M54" s="25"/>
      <c r="N54" s="25"/>
      <c r="O54" s="26"/>
    </row>
    <row r="55" spans="1:15" ht="15.6" x14ac:dyDescent="0.3">
      <c r="A55" s="21"/>
      <c r="B55" s="22" t="s">
        <v>85</v>
      </c>
      <c r="C55" s="23" t="s">
        <v>69</v>
      </c>
      <c r="D55" s="24" t="s">
        <v>25</v>
      </c>
      <c r="E55" s="22" t="str">
        <f t="shared" si="1"/>
        <v>Shopping</v>
      </c>
      <c r="F55" s="118" t="str">
        <f t="shared" si="3"/>
        <v>January to December</v>
      </c>
      <c r="G55" s="118"/>
      <c r="H55" s="118"/>
      <c r="I55" s="118"/>
      <c r="J55" s="25"/>
      <c r="K55" s="25">
        <f t="shared" si="0"/>
        <v>55000</v>
      </c>
      <c r="L55" s="25">
        <v>55000</v>
      </c>
      <c r="M55" s="25"/>
      <c r="N55" s="25"/>
      <c r="O55" s="26"/>
    </row>
    <row r="56" spans="1:15" ht="46.8" x14ac:dyDescent="0.3">
      <c r="A56" s="21"/>
      <c r="B56" s="22" t="s">
        <v>86</v>
      </c>
      <c r="C56" s="23" t="s">
        <v>87</v>
      </c>
      <c r="D56" s="24" t="s">
        <v>25</v>
      </c>
      <c r="E56" s="22" t="str">
        <f t="shared" si="1"/>
        <v>Competetive Bidding/Shopping</v>
      </c>
      <c r="F56" s="118" t="str">
        <f t="shared" si="3"/>
        <v>January to December</v>
      </c>
      <c r="G56" s="118"/>
      <c r="H56" s="118"/>
      <c r="I56" s="118"/>
      <c r="J56" s="25"/>
      <c r="K56" s="25">
        <f t="shared" si="0"/>
        <v>276000</v>
      </c>
      <c r="L56" s="25">
        <v>276000</v>
      </c>
      <c r="M56" s="25"/>
      <c r="N56" s="25"/>
      <c r="O56" s="26"/>
    </row>
    <row r="57" spans="1:15" ht="31.2" x14ac:dyDescent="0.3">
      <c r="A57" s="21"/>
      <c r="B57" s="22" t="s">
        <v>88</v>
      </c>
      <c r="C57" s="23" t="s">
        <v>89</v>
      </c>
      <c r="D57" s="24" t="s">
        <v>25</v>
      </c>
      <c r="E57" s="22" t="str">
        <f t="shared" si="1"/>
        <v>Competetive Bidding/Shopping</v>
      </c>
      <c r="F57" s="118" t="str">
        <f t="shared" si="3"/>
        <v>January to December</v>
      </c>
      <c r="G57" s="118"/>
      <c r="H57" s="118"/>
      <c r="I57" s="118"/>
      <c r="J57" s="25"/>
      <c r="K57" s="25">
        <f t="shared" si="0"/>
        <v>2480000</v>
      </c>
      <c r="L57" s="25">
        <v>2480000</v>
      </c>
      <c r="M57" s="25"/>
      <c r="N57" s="25"/>
      <c r="O57" s="26"/>
    </row>
    <row r="58" spans="1:15" ht="31.2" x14ac:dyDescent="0.3">
      <c r="A58" s="21"/>
      <c r="B58" s="33" t="s">
        <v>90</v>
      </c>
      <c r="C58" s="23"/>
      <c r="D58" s="24"/>
      <c r="E58" s="22"/>
      <c r="F58" s="118" t="str">
        <f t="shared" si="3"/>
        <v/>
      </c>
      <c r="G58" s="118"/>
      <c r="H58" s="118"/>
      <c r="I58" s="118"/>
      <c r="J58" s="25"/>
      <c r="K58" s="25">
        <f t="shared" si="0"/>
        <v>0</v>
      </c>
      <c r="L58" s="25"/>
      <c r="M58" s="25"/>
      <c r="N58" s="25"/>
      <c r="O58" s="26"/>
    </row>
    <row r="59" spans="1:15" ht="31.2" x14ac:dyDescent="0.3">
      <c r="A59" s="21"/>
      <c r="B59" s="22" t="s">
        <v>91</v>
      </c>
      <c r="C59" s="23" t="s">
        <v>92</v>
      </c>
      <c r="D59" s="24" t="s">
        <v>25</v>
      </c>
      <c r="E59" s="22" t="str">
        <f t="shared" si="1"/>
        <v>Competetive Bidding/Shopping</v>
      </c>
      <c r="F59" s="118" t="str">
        <f t="shared" si="3"/>
        <v>January to December</v>
      </c>
      <c r="G59" s="118"/>
      <c r="H59" s="118"/>
      <c r="I59" s="118"/>
      <c r="J59" s="25"/>
      <c r="K59" s="25">
        <f t="shared" si="0"/>
        <v>750000</v>
      </c>
      <c r="L59" s="25">
        <v>750000</v>
      </c>
      <c r="M59" s="25"/>
      <c r="N59" s="25"/>
      <c r="O59" s="26"/>
    </row>
    <row r="60" spans="1:15" ht="16.2" thickBot="1" x14ac:dyDescent="0.35">
      <c r="A60" s="27"/>
      <c r="B60" s="28" t="s">
        <v>93</v>
      </c>
      <c r="C60" s="29" t="s">
        <v>92</v>
      </c>
      <c r="D60" s="30" t="s">
        <v>25</v>
      </c>
      <c r="E60" s="28" t="str">
        <f t="shared" si="1"/>
        <v>Shopping</v>
      </c>
      <c r="F60" s="126" t="str">
        <f t="shared" si="3"/>
        <v>January to December</v>
      </c>
      <c r="G60" s="126"/>
      <c r="H60" s="126"/>
      <c r="I60" s="126"/>
      <c r="J60" s="31"/>
      <c r="K60" s="31">
        <f t="shared" si="0"/>
        <v>20000</v>
      </c>
      <c r="L60" s="31">
        <v>20000</v>
      </c>
      <c r="M60" s="31"/>
      <c r="N60" s="31"/>
      <c r="O60" s="32"/>
    </row>
    <row r="61" spans="1:15" ht="31.2" x14ac:dyDescent="0.3">
      <c r="A61" s="14"/>
      <c r="B61" s="18" t="s">
        <v>94</v>
      </c>
      <c r="C61" s="16" t="s">
        <v>92</v>
      </c>
      <c r="D61" s="17" t="s">
        <v>25</v>
      </c>
      <c r="E61" s="18" t="str">
        <f t="shared" si="1"/>
        <v>Shopping</v>
      </c>
      <c r="F61" s="127" t="str">
        <f t="shared" si="3"/>
        <v>January to December</v>
      </c>
      <c r="G61" s="127"/>
      <c r="H61" s="127"/>
      <c r="I61" s="127"/>
      <c r="J61" s="19"/>
      <c r="K61" s="19">
        <f t="shared" si="0"/>
        <v>20000</v>
      </c>
      <c r="L61" s="19">
        <v>20000</v>
      </c>
      <c r="M61" s="19"/>
      <c r="N61" s="19"/>
      <c r="O61" s="20"/>
    </row>
    <row r="62" spans="1:15" ht="31.2" x14ac:dyDescent="0.3">
      <c r="A62" s="21"/>
      <c r="B62" s="22" t="s">
        <v>95</v>
      </c>
      <c r="C62" s="23" t="s">
        <v>96</v>
      </c>
      <c r="D62" s="24" t="s">
        <v>25</v>
      </c>
      <c r="E62" s="22" t="str">
        <f t="shared" si="1"/>
        <v>Competetive Bidding/Shopping</v>
      </c>
      <c r="F62" s="118" t="str">
        <f t="shared" si="3"/>
        <v>January to December</v>
      </c>
      <c r="G62" s="118"/>
      <c r="H62" s="118"/>
      <c r="I62" s="118"/>
      <c r="J62" s="25"/>
      <c r="K62" s="25">
        <f t="shared" si="0"/>
        <v>250000</v>
      </c>
      <c r="L62" s="25">
        <v>250000</v>
      </c>
      <c r="M62" s="25"/>
      <c r="N62" s="25"/>
      <c r="O62" s="26"/>
    </row>
    <row r="63" spans="1:15" ht="31.2" x14ac:dyDescent="0.3">
      <c r="A63" s="21"/>
      <c r="B63" s="22" t="s">
        <v>97</v>
      </c>
      <c r="C63" s="23" t="s">
        <v>38</v>
      </c>
      <c r="D63" s="24" t="s">
        <v>25</v>
      </c>
      <c r="E63" s="22" t="str">
        <f t="shared" si="1"/>
        <v>Competetive Bidding/Shopping</v>
      </c>
      <c r="F63" s="118" t="str">
        <f t="shared" si="3"/>
        <v>January to December</v>
      </c>
      <c r="G63" s="118"/>
      <c r="H63" s="118"/>
      <c r="I63" s="118"/>
      <c r="J63" s="25"/>
      <c r="K63" s="25">
        <f t="shared" si="0"/>
        <v>300000</v>
      </c>
      <c r="L63" s="25">
        <v>300000</v>
      </c>
      <c r="M63" s="25"/>
      <c r="N63" s="25"/>
      <c r="O63" s="26"/>
    </row>
    <row r="64" spans="1:15" ht="31.2" x14ac:dyDescent="0.3">
      <c r="A64" s="21"/>
      <c r="B64" s="22" t="s">
        <v>98</v>
      </c>
      <c r="C64" s="23" t="s">
        <v>99</v>
      </c>
      <c r="D64" s="24" t="s">
        <v>25</v>
      </c>
      <c r="E64" s="22" t="str">
        <f t="shared" si="1"/>
        <v>Competetive Bidding/Shopping</v>
      </c>
      <c r="F64" s="118" t="str">
        <f t="shared" si="3"/>
        <v>January to December</v>
      </c>
      <c r="G64" s="118"/>
      <c r="H64" s="118"/>
      <c r="I64" s="118"/>
      <c r="J64" s="25"/>
      <c r="K64" s="25">
        <f t="shared" si="0"/>
        <v>2210621</v>
      </c>
      <c r="L64" s="25">
        <v>2210621</v>
      </c>
      <c r="M64" s="25"/>
      <c r="N64" s="25"/>
      <c r="O64" s="26"/>
    </row>
    <row r="65" spans="1:15" ht="15.6" x14ac:dyDescent="0.3">
      <c r="A65" s="21"/>
      <c r="B65" s="22" t="s">
        <v>100</v>
      </c>
      <c r="C65" s="23" t="s">
        <v>51</v>
      </c>
      <c r="D65" s="24" t="s">
        <v>25</v>
      </c>
      <c r="E65" s="22" t="str">
        <f t="shared" si="1"/>
        <v>Shopping</v>
      </c>
      <c r="F65" s="118" t="str">
        <f t="shared" si="3"/>
        <v>January to December</v>
      </c>
      <c r="G65" s="118"/>
      <c r="H65" s="118"/>
      <c r="I65" s="118"/>
      <c r="J65" s="25"/>
      <c r="K65" s="25">
        <f t="shared" si="0"/>
        <v>100000</v>
      </c>
      <c r="L65" s="25">
        <v>100000</v>
      </c>
      <c r="M65" s="25"/>
      <c r="N65" s="25"/>
      <c r="O65" s="26"/>
    </row>
    <row r="66" spans="1:15" ht="15.6" x14ac:dyDescent="0.3">
      <c r="A66" s="21"/>
      <c r="B66" s="22" t="s">
        <v>101</v>
      </c>
      <c r="C66" s="23" t="s">
        <v>51</v>
      </c>
      <c r="D66" s="24" t="s">
        <v>25</v>
      </c>
      <c r="E66" s="22" t="str">
        <f t="shared" si="1"/>
        <v>Shopping</v>
      </c>
      <c r="F66" s="118" t="str">
        <f t="shared" si="3"/>
        <v>January to December</v>
      </c>
      <c r="G66" s="118"/>
      <c r="H66" s="118"/>
      <c r="I66" s="118"/>
      <c r="J66" s="25"/>
      <c r="K66" s="25">
        <f t="shared" si="0"/>
        <v>25000</v>
      </c>
      <c r="L66" s="25">
        <v>25000</v>
      </c>
      <c r="M66" s="25"/>
      <c r="N66" s="25"/>
      <c r="O66" s="26"/>
    </row>
    <row r="67" spans="1:15" ht="15.6" x14ac:dyDescent="0.3">
      <c r="A67" s="21"/>
      <c r="B67" s="22" t="s">
        <v>102</v>
      </c>
      <c r="C67" s="23" t="s">
        <v>51</v>
      </c>
      <c r="D67" s="24" t="s">
        <v>25</v>
      </c>
      <c r="E67" s="22" t="str">
        <f t="shared" si="1"/>
        <v>Shopping</v>
      </c>
      <c r="F67" s="118" t="str">
        <f t="shared" si="3"/>
        <v>January to December</v>
      </c>
      <c r="G67" s="118"/>
      <c r="H67" s="118"/>
      <c r="I67" s="118"/>
      <c r="J67" s="25"/>
      <c r="K67" s="25">
        <f t="shared" si="0"/>
        <v>25000</v>
      </c>
      <c r="L67" s="25">
        <v>25000</v>
      </c>
      <c r="M67" s="25"/>
      <c r="N67" s="25"/>
      <c r="O67" s="26"/>
    </row>
    <row r="68" spans="1:15" ht="15.6" x14ac:dyDescent="0.3">
      <c r="A68" s="21"/>
      <c r="B68" s="22" t="s">
        <v>103</v>
      </c>
      <c r="C68" s="23" t="s">
        <v>69</v>
      </c>
      <c r="D68" s="24" t="s">
        <v>25</v>
      </c>
      <c r="E68" s="22" t="str">
        <f t="shared" si="1"/>
        <v>Shopping</v>
      </c>
      <c r="F68" s="118" t="str">
        <f t="shared" si="3"/>
        <v>January to December</v>
      </c>
      <c r="G68" s="118"/>
      <c r="H68" s="118"/>
      <c r="I68" s="118"/>
      <c r="J68" s="25"/>
      <c r="K68" s="25">
        <f t="shared" si="0"/>
        <v>15000</v>
      </c>
      <c r="L68" s="25">
        <v>15000</v>
      </c>
      <c r="M68" s="25"/>
      <c r="N68" s="25"/>
      <c r="O68" s="26"/>
    </row>
    <row r="69" spans="1:15" ht="15.6" x14ac:dyDescent="0.3">
      <c r="A69" s="21"/>
      <c r="B69" s="22" t="s">
        <v>104</v>
      </c>
      <c r="C69" s="23" t="s">
        <v>69</v>
      </c>
      <c r="D69" s="24" t="s">
        <v>25</v>
      </c>
      <c r="E69" s="22" t="str">
        <f t="shared" si="1"/>
        <v>Shopping</v>
      </c>
      <c r="F69" s="118" t="str">
        <f t="shared" si="3"/>
        <v>January to December</v>
      </c>
      <c r="G69" s="118"/>
      <c r="H69" s="118"/>
      <c r="I69" s="118"/>
      <c r="J69" s="25"/>
      <c r="K69" s="25">
        <f t="shared" si="0"/>
        <v>55000</v>
      </c>
      <c r="L69" s="25">
        <v>55000</v>
      </c>
      <c r="M69" s="25"/>
      <c r="N69" s="25"/>
      <c r="O69" s="26"/>
    </row>
    <row r="70" spans="1:15" ht="15.6" x14ac:dyDescent="0.3">
      <c r="A70" s="21"/>
      <c r="B70" s="22" t="s">
        <v>105</v>
      </c>
      <c r="C70" s="23" t="s">
        <v>38</v>
      </c>
      <c r="D70" s="24" t="s">
        <v>25</v>
      </c>
      <c r="E70" s="22" t="str">
        <f t="shared" si="1"/>
        <v>Shopping</v>
      </c>
      <c r="F70" s="118" t="str">
        <f t="shared" si="3"/>
        <v>January to December</v>
      </c>
      <c r="G70" s="118"/>
      <c r="H70" s="118"/>
      <c r="I70" s="118"/>
      <c r="J70" s="25"/>
      <c r="K70" s="25">
        <f t="shared" si="0"/>
        <v>100000</v>
      </c>
      <c r="L70" s="25">
        <v>100000</v>
      </c>
      <c r="M70" s="25"/>
      <c r="N70" s="25"/>
      <c r="O70" s="26"/>
    </row>
    <row r="71" spans="1:15" ht="15.6" x14ac:dyDescent="0.3">
      <c r="A71" s="21"/>
      <c r="B71" s="22" t="s">
        <v>106</v>
      </c>
      <c r="C71" s="23" t="s">
        <v>69</v>
      </c>
      <c r="D71" s="24" t="s">
        <v>25</v>
      </c>
      <c r="E71" s="22" t="str">
        <f t="shared" si="1"/>
        <v>Shopping</v>
      </c>
      <c r="F71" s="118" t="str">
        <f t="shared" si="3"/>
        <v>January to December</v>
      </c>
      <c r="G71" s="118"/>
      <c r="H71" s="118"/>
      <c r="I71" s="118"/>
      <c r="J71" s="25"/>
      <c r="K71" s="25">
        <f t="shared" si="0"/>
        <v>44000</v>
      </c>
      <c r="L71" s="25">
        <v>44000</v>
      </c>
      <c r="M71" s="25"/>
      <c r="N71" s="25"/>
      <c r="O71" s="26"/>
    </row>
    <row r="72" spans="1:15" ht="15.6" x14ac:dyDescent="0.3">
      <c r="A72" s="21"/>
      <c r="B72" s="22" t="s">
        <v>107</v>
      </c>
      <c r="C72" s="23" t="s">
        <v>69</v>
      </c>
      <c r="D72" s="24" t="s">
        <v>25</v>
      </c>
      <c r="E72" s="22" t="str">
        <f t="shared" si="1"/>
        <v>Shopping</v>
      </c>
      <c r="F72" s="118" t="str">
        <f t="shared" si="3"/>
        <v>January to December</v>
      </c>
      <c r="G72" s="118"/>
      <c r="H72" s="118"/>
      <c r="I72" s="118"/>
      <c r="J72" s="25"/>
      <c r="K72" s="25">
        <f t="shared" si="0"/>
        <v>100000</v>
      </c>
      <c r="L72" s="25">
        <v>100000</v>
      </c>
      <c r="M72" s="25"/>
      <c r="N72" s="25"/>
      <c r="O72" s="26"/>
    </row>
    <row r="73" spans="1:15" ht="31.2" x14ac:dyDescent="0.3">
      <c r="A73" s="21"/>
      <c r="B73" s="22" t="s">
        <v>108</v>
      </c>
      <c r="C73" s="23" t="s">
        <v>38</v>
      </c>
      <c r="D73" s="24" t="s">
        <v>25</v>
      </c>
      <c r="E73" s="22" t="str">
        <f t="shared" si="1"/>
        <v>Competetive Bidding/Shopping</v>
      </c>
      <c r="F73" s="118" t="str">
        <f t="shared" si="3"/>
        <v>January to December</v>
      </c>
      <c r="G73" s="118"/>
      <c r="H73" s="118"/>
      <c r="I73" s="118"/>
      <c r="J73" s="25"/>
      <c r="K73" s="25">
        <f t="shared" si="0"/>
        <v>300000</v>
      </c>
      <c r="L73" s="25">
        <v>300000</v>
      </c>
      <c r="M73" s="25"/>
      <c r="N73" s="25"/>
      <c r="O73" s="26"/>
    </row>
    <row r="74" spans="1:15" ht="31.2" x14ac:dyDescent="0.3">
      <c r="A74" s="21"/>
      <c r="B74" s="22" t="s">
        <v>109</v>
      </c>
      <c r="C74" s="23" t="s">
        <v>38</v>
      </c>
      <c r="D74" s="24" t="s">
        <v>25</v>
      </c>
      <c r="E74" s="22" t="str">
        <f t="shared" si="1"/>
        <v>Competetive Bidding/Shopping</v>
      </c>
      <c r="F74" s="118" t="str">
        <f t="shared" si="3"/>
        <v>January to December</v>
      </c>
      <c r="G74" s="118"/>
      <c r="H74" s="118"/>
      <c r="I74" s="118"/>
      <c r="J74" s="25"/>
      <c r="K74" s="25">
        <f t="shared" si="0"/>
        <v>300000</v>
      </c>
      <c r="L74" s="25">
        <v>300000</v>
      </c>
      <c r="M74" s="25"/>
      <c r="N74" s="25"/>
      <c r="O74" s="26"/>
    </row>
    <row r="75" spans="1:15" ht="15.6" x14ac:dyDescent="0.3">
      <c r="A75" s="21"/>
      <c r="B75" s="22" t="s">
        <v>110</v>
      </c>
      <c r="C75" s="23" t="s">
        <v>38</v>
      </c>
      <c r="D75" s="24" t="s">
        <v>25</v>
      </c>
      <c r="E75" s="22" t="str">
        <f t="shared" si="1"/>
        <v>Shopping</v>
      </c>
      <c r="F75" s="118" t="str">
        <f t="shared" si="3"/>
        <v>January to December</v>
      </c>
      <c r="G75" s="118"/>
      <c r="H75" s="118"/>
      <c r="I75" s="118"/>
      <c r="J75" s="25"/>
      <c r="K75" s="25">
        <f t="shared" ref="K75:K138" si="4">L75+M75+N75</f>
        <v>200000</v>
      </c>
      <c r="L75" s="25">
        <v>200000</v>
      </c>
      <c r="M75" s="25"/>
      <c r="N75" s="25"/>
      <c r="O75" s="26"/>
    </row>
    <row r="76" spans="1:15" ht="15.6" x14ac:dyDescent="0.3">
      <c r="A76" s="21"/>
      <c r="B76" s="22" t="s">
        <v>111</v>
      </c>
      <c r="C76" s="23" t="s">
        <v>38</v>
      </c>
      <c r="D76" s="24" t="s">
        <v>25</v>
      </c>
      <c r="E76" s="22" t="str">
        <f t="shared" ref="E76:E139" si="5">IF(K76&gt;200000,"Competetive Bidding/Shopping","Shopping")</f>
        <v>Shopping</v>
      </c>
      <c r="F76" s="118" t="str">
        <f t="shared" si="3"/>
        <v>January to December</v>
      </c>
      <c r="G76" s="118"/>
      <c r="H76" s="118"/>
      <c r="I76" s="118"/>
      <c r="J76" s="25"/>
      <c r="K76" s="25">
        <f t="shared" si="4"/>
        <v>100000</v>
      </c>
      <c r="L76" s="25">
        <v>100000</v>
      </c>
      <c r="M76" s="25"/>
      <c r="N76" s="25"/>
      <c r="O76" s="26"/>
    </row>
    <row r="77" spans="1:15" ht="15.6" x14ac:dyDescent="0.3">
      <c r="A77" s="21"/>
      <c r="B77" s="22" t="s">
        <v>112</v>
      </c>
      <c r="C77" s="23" t="s">
        <v>31</v>
      </c>
      <c r="D77" s="24" t="s">
        <v>25</v>
      </c>
      <c r="E77" s="22" t="str">
        <f t="shared" si="5"/>
        <v>Shopping</v>
      </c>
      <c r="F77" s="118" t="str">
        <f t="shared" si="3"/>
        <v>January to December</v>
      </c>
      <c r="G77" s="118"/>
      <c r="H77" s="118"/>
      <c r="I77" s="118"/>
      <c r="J77" s="25"/>
      <c r="K77" s="25">
        <f t="shared" si="4"/>
        <v>150000</v>
      </c>
      <c r="L77" s="25">
        <v>150000</v>
      </c>
      <c r="M77" s="25"/>
      <c r="N77" s="25"/>
      <c r="O77" s="26"/>
    </row>
    <row r="78" spans="1:15" ht="31.2" x14ac:dyDescent="0.3">
      <c r="A78" s="21"/>
      <c r="B78" s="22" t="s">
        <v>113</v>
      </c>
      <c r="C78" s="23" t="s">
        <v>31</v>
      </c>
      <c r="D78" s="24" t="s">
        <v>25</v>
      </c>
      <c r="E78" s="22" t="str">
        <f t="shared" si="5"/>
        <v>Shopping</v>
      </c>
      <c r="F78" s="118" t="str">
        <f t="shared" si="3"/>
        <v>January to December</v>
      </c>
      <c r="G78" s="118"/>
      <c r="H78" s="118"/>
      <c r="I78" s="118"/>
      <c r="J78" s="25"/>
      <c r="K78" s="25">
        <f t="shared" si="4"/>
        <v>100000</v>
      </c>
      <c r="L78" s="25">
        <v>100000</v>
      </c>
      <c r="M78" s="25"/>
      <c r="N78" s="25"/>
      <c r="O78" s="26"/>
    </row>
    <row r="79" spans="1:15" ht="31.2" x14ac:dyDescent="0.3">
      <c r="A79" s="21"/>
      <c r="B79" s="22" t="s">
        <v>114</v>
      </c>
      <c r="C79" s="23" t="s">
        <v>38</v>
      </c>
      <c r="D79" s="24" t="s">
        <v>25</v>
      </c>
      <c r="E79" s="22" t="str">
        <f t="shared" si="5"/>
        <v>Shopping</v>
      </c>
      <c r="F79" s="118" t="str">
        <f t="shared" si="3"/>
        <v>January to December</v>
      </c>
      <c r="G79" s="118"/>
      <c r="H79" s="118"/>
      <c r="I79" s="118"/>
      <c r="J79" s="25"/>
      <c r="K79" s="25">
        <f t="shared" si="4"/>
        <v>100000</v>
      </c>
      <c r="L79" s="25">
        <v>100000</v>
      </c>
      <c r="M79" s="25"/>
      <c r="N79" s="25"/>
      <c r="O79" s="26"/>
    </row>
    <row r="80" spans="1:15" ht="15.6" x14ac:dyDescent="0.3">
      <c r="A80" s="21"/>
      <c r="B80" s="22" t="s">
        <v>115</v>
      </c>
      <c r="C80" s="23" t="s">
        <v>31</v>
      </c>
      <c r="D80" s="24" t="s">
        <v>25</v>
      </c>
      <c r="E80" s="22" t="str">
        <f t="shared" si="5"/>
        <v>Shopping</v>
      </c>
      <c r="F80" s="118" t="str">
        <f t="shared" si="3"/>
        <v>January to December</v>
      </c>
      <c r="G80" s="118"/>
      <c r="H80" s="118"/>
      <c r="I80" s="118"/>
      <c r="J80" s="25"/>
      <c r="K80" s="25">
        <f t="shared" si="4"/>
        <v>150000</v>
      </c>
      <c r="L80" s="25">
        <v>150000</v>
      </c>
      <c r="M80" s="25"/>
      <c r="N80" s="25"/>
      <c r="O80" s="26"/>
    </row>
    <row r="81" spans="1:15" ht="31.2" x14ac:dyDescent="0.3">
      <c r="A81" s="21"/>
      <c r="B81" s="22" t="s">
        <v>116</v>
      </c>
      <c r="C81" s="23" t="s">
        <v>31</v>
      </c>
      <c r="D81" s="24" t="s">
        <v>25</v>
      </c>
      <c r="E81" s="22" t="str">
        <f t="shared" si="5"/>
        <v>Shopping</v>
      </c>
      <c r="F81" s="118" t="str">
        <f t="shared" si="3"/>
        <v>January to December</v>
      </c>
      <c r="G81" s="118"/>
      <c r="H81" s="118"/>
      <c r="I81" s="118"/>
      <c r="J81" s="25"/>
      <c r="K81" s="25">
        <f t="shared" si="4"/>
        <v>100000</v>
      </c>
      <c r="L81" s="25">
        <v>100000</v>
      </c>
      <c r="M81" s="25"/>
      <c r="N81" s="25"/>
      <c r="O81" s="26"/>
    </row>
    <row r="82" spans="1:15" ht="15.6" x14ac:dyDescent="0.3">
      <c r="A82" s="21"/>
      <c r="B82" s="22" t="s">
        <v>117</v>
      </c>
      <c r="C82" s="23" t="s">
        <v>38</v>
      </c>
      <c r="D82" s="24" t="s">
        <v>25</v>
      </c>
      <c r="E82" s="22" t="str">
        <f t="shared" si="5"/>
        <v>Shopping</v>
      </c>
      <c r="F82" s="118" t="str">
        <f t="shared" si="3"/>
        <v>January to December</v>
      </c>
      <c r="G82" s="118"/>
      <c r="H82" s="118"/>
      <c r="I82" s="118"/>
      <c r="J82" s="25"/>
      <c r="K82" s="25">
        <f t="shared" si="4"/>
        <v>25000</v>
      </c>
      <c r="L82" s="25">
        <v>25000</v>
      </c>
      <c r="M82" s="25"/>
      <c r="N82" s="25"/>
      <c r="O82" s="26"/>
    </row>
    <row r="83" spans="1:15" ht="15.6" x14ac:dyDescent="0.3">
      <c r="A83" s="21"/>
      <c r="B83" s="22" t="s">
        <v>118</v>
      </c>
      <c r="C83" s="23" t="s">
        <v>38</v>
      </c>
      <c r="D83" s="24" t="s">
        <v>25</v>
      </c>
      <c r="E83" s="22" t="str">
        <f t="shared" si="5"/>
        <v>Shopping</v>
      </c>
      <c r="F83" s="118" t="str">
        <f t="shared" si="3"/>
        <v>January to December</v>
      </c>
      <c r="G83" s="118"/>
      <c r="H83" s="118"/>
      <c r="I83" s="118"/>
      <c r="J83" s="25"/>
      <c r="K83" s="25">
        <f t="shared" si="4"/>
        <v>100000</v>
      </c>
      <c r="L83" s="25">
        <v>100000</v>
      </c>
      <c r="M83" s="25"/>
      <c r="N83" s="25"/>
      <c r="O83" s="26"/>
    </row>
    <row r="84" spans="1:15" ht="15.6" x14ac:dyDescent="0.3">
      <c r="A84" s="21"/>
      <c r="B84" s="22" t="s">
        <v>119</v>
      </c>
      <c r="C84" s="23" t="s">
        <v>38</v>
      </c>
      <c r="D84" s="24" t="s">
        <v>25</v>
      </c>
      <c r="E84" s="22" t="str">
        <f t="shared" si="5"/>
        <v>Shopping</v>
      </c>
      <c r="F84" s="118" t="str">
        <f t="shared" si="3"/>
        <v>January to December</v>
      </c>
      <c r="G84" s="118"/>
      <c r="H84" s="118"/>
      <c r="I84" s="118"/>
      <c r="J84" s="25"/>
      <c r="K84" s="25">
        <f t="shared" si="4"/>
        <v>200000</v>
      </c>
      <c r="L84" s="25">
        <v>200000</v>
      </c>
      <c r="M84" s="25"/>
      <c r="N84" s="25"/>
      <c r="O84" s="26"/>
    </row>
    <row r="85" spans="1:15" ht="15.6" x14ac:dyDescent="0.3">
      <c r="A85" s="21"/>
      <c r="B85" s="22" t="s">
        <v>120</v>
      </c>
      <c r="C85" s="23" t="s">
        <v>121</v>
      </c>
      <c r="D85" s="24" t="s">
        <v>25</v>
      </c>
      <c r="E85" s="22" t="str">
        <f t="shared" si="5"/>
        <v>Shopping</v>
      </c>
      <c r="F85" s="118" t="str">
        <f t="shared" si="3"/>
        <v>January to December</v>
      </c>
      <c r="G85" s="118"/>
      <c r="H85" s="118"/>
      <c r="I85" s="118"/>
      <c r="J85" s="25"/>
      <c r="K85" s="25">
        <f t="shared" si="4"/>
        <v>60000</v>
      </c>
      <c r="L85" s="25">
        <v>60000</v>
      </c>
      <c r="M85" s="25"/>
      <c r="N85" s="25"/>
      <c r="O85" s="26"/>
    </row>
    <row r="86" spans="1:15" ht="15.6" x14ac:dyDescent="0.3">
      <c r="A86" s="21"/>
      <c r="B86" s="22" t="s">
        <v>122</v>
      </c>
      <c r="C86" s="23" t="s">
        <v>121</v>
      </c>
      <c r="D86" s="24" t="s">
        <v>25</v>
      </c>
      <c r="E86" s="22" t="str">
        <f t="shared" si="5"/>
        <v>Shopping</v>
      </c>
      <c r="F86" s="118" t="str">
        <f t="shared" si="3"/>
        <v>January to December</v>
      </c>
      <c r="G86" s="118"/>
      <c r="H86" s="118"/>
      <c r="I86" s="118"/>
      <c r="J86" s="25"/>
      <c r="K86" s="25">
        <f t="shared" si="4"/>
        <v>20000</v>
      </c>
      <c r="L86" s="25">
        <v>20000</v>
      </c>
      <c r="M86" s="25"/>
      <c r="N86" s="25"/>
      <c r="O86" s="26"/>
    </row>
    <row r="87" spans="1:15" ht="15.6" x14ac:dyDescent="0.3">
      <c r="A87" s="21"/>
      <c r="B87" s="22" t="s">
        <v>123</v>
      </c>
      <c r="C87" s="23" t="s">
        <v>36</v>
      </c>
      <c r="D87" s="24" t="s">
        <v>25</v>
      </c>
      <c r="E87" s="22" t="str">
        <f t="shared" si="5"/>
        <v>Shopping</v>
      </c>
      <c r="F87" s="118" t="str">
        <f t="shared" si="3"/>
        <v>January to December</v>
      </c>
      <c r="G87" s="118"/>
      <c r="H87" s="118"/>
      <c r="I87" s="118"/>
      <c r="J87" s="25"/>
      <c r="K87" s="25">
        <f t="shared" si="4"/>
        <v>30000</v>
      </c>
      <c r="L87" s="25">
        <v>30000</v>
      </c>
      <c r="M87" s="25"/>
      <c r="N87" s="25"/>
      <c r="O87" s="26"/>
    </row>
    <row r="88" spans="1:15" ht="31.2" x14ac:dyDescent="0.3">
      <c r="A88" s="21"/>
      <c r="B88" s="22" t="s">
        <v>124</v>
      </c>
      <c r="C88" s="23" t="s">
        <v>36</v>
      </c>
      <c r="D88" s="24" t="s">
        <v>25</v>
      </c>
      <c r="E88" s="22" t="str">
        <f t="shared" si="5"/>
        <v>Shopping</v>
      </c>
      <c r="F88" s="118" t="str">
        <f t="shared" si="3"/>
        <v>January to December</v>
      </c>
      <c r="G88" s="118"/>
      <c r="H88" s="118"/>
      <c r="I88" s="118"/>
      <c r="J88" s="25"/>
      <c r="K88" s="25">
        <f t="shared" si="4"/>
        <v>30000</v>
      </c>
      <c r="L88" s="25">
        <v>30000</v>
      </c>
      <c r="M88" s="25"/>
      <c r="N88" s="25"/>
      <c r="O88" s="26"/>
    </row>
    <row r="89" spans="1:15" ht="15.6" x14ac:dyDescent="0.3">
      <c r="A89" s="21"/>
      <c r="B89" s="22" t="s">
        <v>125</v>
      </c>
      <c r="C89" s="23" t="s">
        <v>38</v>
      </c>
      <c r="D89" s="24" t="s">
        <v>25</v>
      </c>
      <c r="E89" s="22" t="str">
        <f t="shared" si="5"/>
        <v>Shopping</v>
      </c>
      <c r="F89" s="118" t="str">
        <f t="shared" si="3"/>
        <v>January to December</v>
      </c>
      <c r="G89" s="118"/>
      <c r="H89" s="118"/>
      <c r="I89" s="118"/>
      <c r="J89" s="25"/>
      <c r="K89" s="25">
        <f t="shared" si="4"/>
        <v>200000</v>
      </c>
      <c r="L89" s="25">
        <v>200000</v>
      </c>
      <c r="M89" s="25"/>
      <c r="N89" s="25"/>
      <c r="O89" s="26"/>
    </row>
    <row r="90" spans="1:15" ht="15.6" x14ac:dyDescent="0.3">
      <c r="A90" s="21"/>
      <c r="B90" s="22" t="s">
        <v>126</v>
      </c>
      <c r="C90" s="23" t="s">
        <v>38</v>
      </c>
      <c r="D90" s="24" t="s">
        <v>25</v>
      </c>
      <c r="E90" s="22" t="str">
        <f t="shared" si="5"/>
        <v>Shopping</v>
      </c>
      <c r="F90" s="118" t="str">
        <f t="shared" si="3"/>
        <v>January to December</v>
      </c>
      <c r="G90" s="118"/>
      <c r="H90" s="118"/>
      <c r="I90" s="118"/>
      <c r="J90" s="25"/>
      <c r="K90" s="25">
        <f t="shared" si="4"/>
        <v>50000</v>
      </c>
      <c r="L90" s="25">
        <v>50000</v>
      </c>
      <c r="M90" s="25"/>
      <c r="N90" s="25"/>
      <c r="O90" s="26"/>
    </row>
    <row r="91" spans="1:15" ht="15.6" x14ac:dyDescent="0.3">
      <c r="A91" s="21"/>
      <c r="B91" s="33" t="s">
        <v>127</v>
      </c>
      <c r="C91" s="23"/>
      <c r="D91" s="24"/>
      <c r="E91" s="22"/>
      <c r="F91" s="118" t="str">
        <f t="shared" si="3"/>
        <v/>
      </c>
      <c r="G91" s="118"/>
      <c r="H91" s="118"/>
      <c r="I91" s="118"/>
      <c r="J91" s="25"/>
      <c r="K91" s="25">
        <f t="shared" si="4"/>
        <v>0</v>
      </c>
      <c r="L91" s="25"/>
      <c r="M91" s="25"/>
      <c r="N91" s="25"/>
      <c r="O91" s="26"/>
    </row>
    <row r="92" spans="1:15" ht="46.8" x14ac:dyDescent="0.3">
      <c r="A92" s="21"/>
      <c r="B92" s="22" t="s">
        <v>128</v>
      </c>
      <c r="C92" s="23" t="s">
        <v>38</v>
      </c>
      <c r="D92" s="24" t="s">
        <v>25</v>
      </c>
      <c r="E92" s="22" t="str">
        <f t="shared" si="5"/>
        <v>Competetive Bidding/Shopping</v>
      </c>
      <c r="F92" s="118" t="str">
        <f t="shared" si="3"/>
        <v>January to December</v>
      </c>
      <c r="G92" s="118"/>
      <c r="H92" s="118"/>
      <c r="I92" s="118"/>
      <c r="J92" s="25"/>
      <c r="K92" s="25">
        <f t="shared" si="4"/>
        <v>1892667.06</v>
      </c>
      <c r="L92" s="25">
        <v>1892667.06</v>
      </c>
      <c r="M92" s="25"/>
      <c r="N92" s="25"/>
      <c r="O92" s="26"/>
    </row>
    <row r="93" spans="1:15" ht="16.2" thickBot="1" x14ac:dyDescent="0.35">
      <c r="A93" s="27"/>
      <c r="B93" s="28" t="s">
        <v>129</v>
      </c>
      <c r="C93" s="29" t="s">
        <v>130</v>
      </c>
      <c r="D93" s="30" t="s">
        <v>25</v>
      </c>
      <c r="E93" s="28" t="str">
        <f t="shared" si="5"/>
        <v>Shopping</v>
      </c>
      <c r="F93" s="126" t="str">
        <f t="shared" si="3"/>
        <v>January to December</v>
      </c>
      <c r="G93" s="126"/>
      <c r="H93" s="126"/>
      <c r="I93" s="126"/>
      <c r="J93" s="31"/>
      <c r="K93" s="31">
        <f t="shared" si="4"/>
        <v>50000</v>
      </c>
      <c r="L93" s="31">
        <v>50000</v>
      </c>
      <c r="M93" s="31"/>
      <c r="N93" s="31"/>
      <c r="O93" s="32"/>
    </row>
    <row r="94" spans="1:15" ht="31.2" x14ac:dyDescent="0.3">
      <c r="A94" s="14"/>
      <c r="B94" s="18" t="s">
        <v>131</v>
      </c>
      <c r="C94" s="16" t="s">
        <v>38</v>
      </c>
      <c r="D94" s="17" t="s">
        <v>25</v>
      </c>
      <c r="E94" s="18" t="str">
        <f t="shared" si="5"/>
        <v>Competetive Bidding/Shopping</v>
      </c>
      <c r="F94" s="127" t="str">
        <f t="shared" si="3"/>
        <v>January to December</v>
      </c>
      <c r="G94" s="127"/>
      <c r="H94" s="127"/>
      <c r="I94" s="127"/>
      <c r="J94" s="19"/>
      <c r="K94" s="19">
        <f t="shared" si="4"/>
        <v>500000</v>
      </c>
      <c r="L94" s="19">
        <v>500000</v>
      </c>
      <c r="M94" s="19"/>
      <c r="N94" s="19"/>
      <c r="O94" s="20"/>
    </row>
    <row r="95" spans="1:15" ht="15.6" x14ac:dyDescent="0.3">
      <c r="A95" s="21"/>
      <c r="B95" s="33" t="s">
        <v>132</v>
      </c>
      <c r="C95" s="23"/>
      <c r="D95" s="24"/>
      <c r="E95" s="22"/>
      <c r="F95" s="118"/>
      <c r="G95" s="118"/>
      <c r="H95" s="118"/>
      <c r="I95" s="118"/>
      <c r="J95" s="25"/>
      <c r="K95" s="25">
        <f t="shared" si="4"/>
        <v>0</v>
      </c>
      <c r="L95" s="25"/>
      <c r="M95" s="25"/>
      <c r="N95" s="25"/>
      <c r="O95" s="26"/>
    </row>
    <row r="96" spans="1:15" ht="15.6" x14ac:dyDescent="0.3">
      <c r="A96" s="21"/>
      <c r="B96" s="33" t="s">
        <v>133</v>
      </c>
      <c r="C96" s="23"/>
      <c r="D96" s="24"/>
      <c r="E96" s="22"/>
      <c r="F96" s="118" t="str">
        <f t="shared" ref="F96:F153" si="6">IF(C96&lt;&gt;"","January to December","")</f>
        <v/>
      </c>
      <c r="G96" s="118"/>
      <c r="H96" s="118"/>
      <c r="I96" s="118"/>
      <c r="J96" s="25"/>
      <c r="K96" s="25">
        <f t="shared" si="4"/>
        <v>0</v>
      </c>
      <c r="L96" s="25"/>
      <c r="M96" s="25"/>
      <c r="N96" s="25"/>
      <c r="O96" s="26"/>
    </row>
    <row r="97" spans="1:15" ht="15.6" x14ac:dyDescent="0.3">
      <c r="A97" s="21"/>
      <c r="B97" s="22" t="s">
        <v>134</v>
      </c>
      <c r="C97" s="23" t="s">
        <v>135</v>
      </c>
      <c r="D97" s="24" t="s">
        <v>25</v>
      </c>
      <c r="E97" s="22" t="str">
        <f t="shared" si="5"/>
        <v>Shopping</v>
      </c>
      <c r="F97" s="118" t="str">
        <f t="shared" si="6"/>
        <v>January to December</v>
      </c>
      <c r="G97" s="118"/>
      <c r="H97" s="118"/>
      <c r="I97" s="118"/>
      <c r="J97" s="25"/>
      <c r="K97" s="25">
        <f t="shared" si="4"/>
        <v>180000</v>
      </c>
      <c r="L97" s="25"/>
      <c r="M97" s="25">
        <v>180000</v>
      </c>
      <c r="N97" s="25"/>
      <c r="O97" s="26"/>
    </row>
    <row r="98" spans="1:15" ht="31.2" x14ac:dyDescent="0.3">
      <c r="A98" s="21"/>
      <c r="B98" s="22" t="s">
        <v>136</v>
      </c>
      <c r="C98" s="23" t="s">
        <v>137</v>
      </c>
      <c r="D98" s="24" t="s">
        <v>25</v>
      </c>
      <c r="E98" s="22" t="str">
        <f t="shared" si="5"/>
        <v>Competetive Bidding/Shopping</v>
      </c>
      <c r="F98" s="118" t="str">
        <f t="shared" si="6"/>
        <v>January to December</v>
      </c>
      <c r="G98" s="118"/>
      <c r="H98" s="118"/>
      <c r="I98" s="118"/>
      <c r="J98" s="25"/>
      <c r="K98" s="25">
        <f t="shared" si="4"/>
        <v>1200000</v>
      </c>
      <c r="L98" s="25"/>
      <c r="M98" s="25">
        <v>1200000</v>
      </c>
      <c r="N98" s="25"/>
      <c r="O98" s="26"/>
    </row>
    <row r="99" spans="1:15" ht="15.6" x14ac:dyDescent="0.3">
      <c r="A99" s="21"/>
      <c r="B99" s="22" t="s">
        <v>138</v>
      </c>
      <c r="C99" s="23" t="s">
        <v>38</v>
      </c>
      <c r="D99" s="24" t="s">
        <v>25</v>
      </c>
      <c r="E99" s="22" t="str">
        <f t="shared" si="5"/>
        <v>Shopping</v>
      </c>
      <c r="F99" s="118" t="str">
        <f t="shared" si="6"/>
        <v>January to December</v>
      </c>
      <c r="G99" s="118"/>
      <c r="H99" s="118"/>
      <c r="I99" s="118"/>
      <c r="J99" s="25"/>
      <c r="K99" s="25">
        <f t="shared" si="4"/>
        <v>35000</v>
      </c>
      <c r="L99" s="25"/>
      <c r="M99" s="25">
        <v>35000</v>
      </c>
      <c r="N99" s="25"/>
      <c r="O99" s="26"/>
    </row>
    <row r="100" spans="1:15" ht="15.6" x14ac:dyDescent="0.3">
      <c r="A100" s="21"/>
      <c r="B100" s="22" t="s">
        <v>139</v>
      </c>
      <c r="C100" s="23" t="s">
        <v>38</v>
      </c>
      <c r="D100" s="24" t="s">
        <v>25</v>
      </c>
      <c r="E100" s="22" t="str">
        <f t="shared" si="5"/>
        <v>Shopping</v>
      </c>
      <c r="F100" s="118" t="str">
        <f t="shared" si="6"/>
        <v>January to December</v>
      </c>
      <c r="G100" s="118"/>
      <c r="H100" s="118"/>
      <c r="I100" s="118"/>
      <c r="J100" s="25"/>
      <c r="K100" s="25">
        <f t="shared" si="4"/>
        <v>100000</v>
      </c>
      <c r="L100" s="25"/>
      <c r="M100" s="25">
        <v>100000</v>
      </c>
      <c r="N100" s="25"/>
      <c r="O100" s="26"/>
    </row>
    <row r="101" spans="1:15" ht="31.2" x14ac:dyDescent="0.3">
      <c r="A101" s="21"/>
      <c r="B101" s="22" t="s">
        <v>140</v>
      </c>
      <c r="C101" s="23" t="s">
        <v>38</v>
      </c>
      <c r="D101" s="24" t="s">
        <v>25</v>
      </c>
      <c r="E101" s="22" t="str">
        <f t="shared" si="5"/>
        <v>Shopping</v>
      </c>
      <c r="F101" s="118" t="str">
        <f t="shared" si="6"/>
        <v>January to December</v>
      </c>
      <c r="G101" s="118"/>
      <c r="H101" s="118"/>
      <c r="I101" s="118"/>
      <c r="J101" s="25"/>
      <c r="K101" s="25">
        <f t="shared" si="4"/>
        <v>120000</v>
      </c>
      <c r="L101" s="25"/>
      <c r="M101" s="25">
        <v>120000</v>
      </c>
      <c r="N101" s="25"/>
      <c r="O101" s="26"/>
    </row>
    <row r="102" spans="1:15" ht="15.6" x14ac:dyDescent="0.3">
      <c r="A102" s="21"/>
      <c r="B102" s="22" t="s">
        <v>141</v>
      </c>
      <c r="C102" s="23" t="s">
        <v>142</v>
      </c>
      <c r="D102" s="24" t="s">
        <v>25</v>
      </c>
      <c r="E102" s="22" t="str">
        <f t="shared" si="5"/>
        <v>Shopping</v>
      </c>
      <c r="F102" s="118" t="str">
        <f t="shared" si="6"/>
        <v>January to December</v>
      </c>
      <c r="G102" s="118"/>
      <c r="H102" s="118"/>
      <c r="I102" s="118"/>
      <c r="J102" s="25"/>
      <c r="K102" s="25">
        <f t="shared" si="4"/>
        <v>80000</v>
      </c>
      <c r="L102" s="25"/>
      <c r="M102" s="25">
        <v>80000</v>
      </c>
      <c r="N102" s="25"/>
      <c r="O102" s="26"/>
    </row>
    <row r="103" spans="1:15" ht="15.6" x14ac:dyDescent="0.3">
      <c r="A103" s="21"/>
      <c r="B103" s="22" t="s">
        <v>143</v>
      </c>
      <c r="C103" s="23" t="s">
        <v>137</v>
      </c>
      <c r="D103" s="24" t="s">
        <v>25</v>
      </c>
      <c r="E103" s="22" t="str">
        <f t="shared" si="5"/>
        <v>Shopping</v>
      </c>
      <c r="F103" s="118" t="str">
        <f t="shared" si="6"/>
        <v>January to December</v>
      </c>
      <c r="G103" s="118"/>
      <c r="H103" s="118"/>
      <c r="I103" s="118"/>
      <c r="J103" s="25"/>
      <c r="K103" s="25">
        <f t="shared" si="4"/>
        <v>110000</v>
      </c>
      <c r="L103" s="25"/>
      <c r="M103" s="25">
        <v>110000</v>
      </c>
      <c r="N103" s="25"/>
      <c r="O103" s="26"/>
    </row>
    <row r="104" spans="1:15" ht="15.6" x14ac:dyDescent="0.3">
      <c r="A104" s="21"/>
      <c r="B104" s="22" t="s">
        <v>144</v>
      </c>
      <c r="C104" s="23" t="s">
        <v>38</v>
      </c>
      <c r="D104" s="24" t="s">
        <v>25</v>
      </c>
      <c r="E104" s="22" t="str">
        <f t="shared" si="5"/>
        <v>Shopping</v>
      </c>
      <c r="F104" s="118" t="str">
        <f t="shared" si="6"/>
        <v>January to December</v>
      </c>
      <c r="G104" s="118"/>
      <c r="H104" s="118"/>
      <c r="I104" s="118"/>
      <c r="J104" s="25"/>
      <c r="K104" s="25">
        <f t="shared" si="4"/>
        <v>60000</v>
      </c>
      <c r="L104" s="25"/>
      <c r="M104" s="25">
        <v>60000</v>
      </c>
      <c r="N104" s="25"/>
      <c r="O104" s="26"/>
    </row>
    <row r="105" spans="1:15" ht="15.6" x14ac:dyDescent="0.3">
      <c r="A105" s="21"/>
      <c r="B105" s="22" t="s">
        <v>145</v>
      </c>
      <c r="C105" s="23" t="s">
        <v>146</v>
      </c>
      <c r="D105" s="24" t="s">
        <v>25</v>
      </c>
      <c r="E105" s="22" t="str">
        <f t="shared" si="5"/>
        <v>Shopping</v>
      </c>
      <c r="F105" s="118" t="str">
        <f t="shared" si="6"/>
        <v>January to December</v>
      </c>
      <c r="G105" s="118"/>
      <c r="H105" s="118"/>
      <c r="I105" s="118"/>
      <c r="J105" s="25"/>
      <c r="K105" s="25">
        <f t="shared" si="4"/>
        <v>160000</v>
      </c>
      <c r="L105" s="25"/>
      <c r="M105" s="25">
        <v>160000</v>
      </c>
      <c r="N105" s="25"/>
      <c r="O105" s="26"/>
    </row>
    <row r="106" spans="1:15" ht="15.6" x14ac:dyDescent="0.3">
      <c r="A106" s="21"/>
      <c r="B106" s="33" t="s">
        <v>147</v>
      </c>
      <c r="C106" s="23"/>
      <c r="D106" s="24"/>
      <c r="E106" s="22"/>
      <c r="F106" s="118" t="str">
        <f t="shared" si="6"/>
        <v/>
      </c>
      <c r="G106" s="118"/>
      <c r="H106" s="118"/>
      <c r="I106" s="118"/>
      <c r="J106" s="25"/>
      <c r="K106" s="25">
        <f t="shared" si="4"/>
        <v>0</v>
      </c>
      <c r="L106" s="25"/>
      <c r="M106" s="25">
        <v>0</v>
      </c>
      <c r="N106" s="25"/>
      <c r="O106" s="26"/>
    </row>
    <row r="107" spans="1:15" ht="15.6" x14ac:dyDescent="0.3">
      <c r="A107" s="21"/>
      <c r="B107" s="22" t="s">
        <v>148</v>
      </c>
      <c r="C107" s="23" t="s">
        <v>38</v>
      </c>
      <c r="D107" s="24" t="s">
        <v>25</v>
      </c>
      <c r="E107" s="22" t="str">
        <f t="shared" si="5"/>
        <v>Shopping</v>
      </c>
      <c r="F107" s="118" t="str">
        <f t="shared" si="6"/>
        <v>January to December</v>
      </c>
      <c r="G107" s="118"/>
      <c r="H107" s="118"/>
      <c r="I107" s="118"/>
      <c r="J107" s="25"/>
      <c r="K107" s="25">
        <f t="shared" si="4"/>
        <v>60000</v>
      </c>
      <c r="L107" s="25"/>
      <c r="M107" s="25">
        <v>60000</v>
      </c>
      <c r="N107" s="25"/>
      <c r="O107" s="26"/>
    </row>
    <row r="108" spans="1:15" ht="15.6" x14ac:dyDescent="0.3">
      <c r="A108" s="21"/>
      <c r="B108" s="22" t="s">
        <v>149</v>
      </c>
      <c r="C108" s="23" t="s">
        <v>38</v>
      </c>
      <c r="D108" s="24" t="s">
        <v>25</v>
      </c>
      <c r="E108" s="22" t="str">
        <f t="shared" si="5"/>
        <v>Shopping</v>
      </c>
      <c r="F108" s="118" t="str">
        <f t="shared" si="6"/>
        <v>January to December</v>
      </c>
      <c r="G108" s="118"/>
      <c r="H108" s="118"/>
      <c r="I108" s="118"/>
      <c r="J108" s="25"/>
      <c r="K108" s="25">
        <f t="shared" si="4"/>
        <v>50000</v>
      </c>
      <c r="L108" s="25"/>
      <c r="M108" s="25">
        <v>50000</v>
      </c>
      <c r="N108" s="25"/>
      <c r="O108" s="26"/>
    </row>
    <row r="109" spans="1:15" ht="15.6" x14ac:dyDescent="0.3">
      <c r="A109" s="21"/>
      <c r="B109" s="22" t="s">
        <v>150</v>
      </c>
      <c r="C109" s="23" t="s">
        <v>38</v>
      </c>
      <c r="D109" s="24" t="s">
        <v>25</v>
      </c>
      <c r="E109" s="22" t="str">
        <f t="shared" si="5"/>
        <v>Shopping</v>
      </c>
      <c r="F109" s="118" t="str">
        <f t="shared" si="6"/>
        <v>January to December</v>
      </c>
      <c r="G109" s="118"/>
      <c r="H109" s="118"/>
      <c r="I109" s="118"/>
      <c r="J109" s="25"/>
      <c r="K109" s="25">
        <f t="shared" si="4"/>
        <v>75500</v>
      </c>
      <c r="L109" s="25"/>
      <c r="M109" s="25">
        <v>75500</v>
      </c>
      <c r="N109" s="25"/>
      <c r="O109" s="26"/>
    </row>
    <row r="110" spans="1:15" ht="15.6" x14ac:dyDescent="0.3">
      <c r="A110" s="21"/>
      <c r="B110" s="22" t="s">
        <v>151</v>
      </c>
      <c r="C110" s="23" t="s">
        <v>38</v>
      </c>
      <c r="D110" s="24" t="s">
        <v>25</v>
      </c>
      <c r="E110" s="22" t="str">
        <f t="shared" si="5"/>
        <v>Shopping</v>
      </c>
      <c r="F110" s="118" t="str">
        <f t="shared" si="6"/>
        <v>January to December</v>
      </c>
      <c r="G110" s="118"/>
      <c r="H110" s="118"/>
      <c r="I110" s="118"/>
      <c r="J110" s="25"/>
      <c r="K110" s="25">
        <f t="shared" si="4"/>
        <v>25000</v>
      </c>
      <c r="L110" s="25"/>
      <c r="M110" s="25">
        <v>25000</v>
      </c>
      <c r="N110" s="25"/>
      <c r="O110" s="26"/>
    </row>
    <row r="111" spans="1:15" ht="15.6" x14ac:dyDescent="0.3">
      <c r="A111" s="21"/>
      <c r="B111" s="22" t="s">
        <v>152</v>
      </c>
      <c r="C111" s="23" t="s">
        <v>38</v>
      </c>
      <c r="D111" s="24" t="s">
        <v>25</v>
      </c>
      <c r="E111" s="22" t="str">
        <f t="shared" si="5"/>
        <v>Shopping</v>
      </c>
      <c r="F111" s="118" t="str">
        <f t="shared" si="6"/>
        <v>January to December</v>
      </c>
      <c r="G111" s="118"/>
      <c r="H111" s="118"/>
      <c r="I111" s="118"/>
      <c r="J111" s="25"/>
      <c r="K111" s="25">
        <f t="shared" si="4"/>
        <v>90000</v>
      </c>
      <c r="L111" s="25"/>
      <c r="M111" s="25">
        <v>90000</v>
      </c>
      <c r="N111" s="25"/>
      <c r="O111" s="26"/>
    </row>
    <row r="112" spans="1:15" ht="15.6" x14ac:dyDescent="0.3">
      <c r="A112" s="21"/>
      <c r="B112" s="22" t="s">
        <v>153</v>
      </c>
      <c r="C112" s="23" t="s">
        <v>29</v>
      </c>
      <c r="D112" s="24" t="s">
        <v>25</v>
      </c>
      <c r="E112" s="22" t="str">
        <f t="shared" si="5"/>
        <v>Shopping</v>
      </c>
      <c r="F112" s="118" t="str">
        <f t="shared" si="6"/>
        <v>January to December</v>
      </c>
      <c r="G112" s="118"/>
      <c r="H112" s="118"/>
      <c r="I112" s="118"/>
      <c r="J112" s="25"/>
      <c r="K112" s="25">
        <f t="shared" si="4"/>
        <v>20000</v>
      </c>
      <c r="L112" s="25"/>
      <c r="M112" s="25">
        <v>20000</v>
      </c>
      <c r="N112" s="25"/>
      <c r="O112" s="26"/>
    </row>
    <row r="113" spans="1:15" ht="15.6" x14ac:dyDescent="0.3">
      <c r="A113" s="21"/>
      <c r="B113" s="22" t="s">
        <v>154</v>
      </c>
      <c r="C113" s="23" t="s">
        <v>31</v>
      </c>
      <c r="D113" s="24" t="s">
        <v>25</v>
      </c>
      <c r="E113" s="22" t="str">
        <f t="shared" si="5"/>
        <v>Shopping</v>
      </c>
      <c r="F113" s="118" t="str">
        <f t="shared" si="6"/>
        <v>January to December</v>
      </c>
      <c r="G113" s="118"/>
      <c r="H113" s="118"/>
      <c r="I113" s="118"/>
      <c r="J113" s="25"/>
      <c r="K113" s="25">
        <f t="shared" si="4"/>
        <v>40000</v>
      </c>
      <c r="L113" s="25"/>
      <c r="M113" s="25">
        <v>40000</v>
      </c>
      <c r="N113" s="25"/>
      <c r="O113" s="26"/>
    </row>
    <row r="114" spans="1:15" ht="15.6" x14ac:dyDescent="0.3">
      <c r="A114" s="21"/>
      <c r="B114" s="22" t="s">
        <v>155</v>
      </c>
      <c r="C114" s="23" t="s">
        <v>156</v>
      </c>
      <c r="D114" s="24" t="s">
        <v>25</v>
      </c>
      <c r="E114" s="22" t="str">
        <f t="shared" si="5"/>
        <v>Shopping</v>
      </c>
      <c r="F114" s="118" t="str">
        <f t="shared" si="6"/>
        <v>January to December</v>
      </c>
      <c r="G114" s="118"/>
      <c r="H114" s="118"/>
      <c r="I114" s="118"/>
      <c r="J114" s="25"/>
      <c r="K114" s="25">
        <f t="shared" si="4"/>
        <v>100000</v>
      </c>
      <c r="L114" s="25"/>
      <c r="M114" s="25">
        <v>100000</v>
      </c>
      <c r="N114" s="25"/>
      <c r="O114" s="26"/>
    </row>
    <row r="115" spans="1:15" ht="15.6" x14ac:dyDescent="0.3">
      <c r="A115" s="21"/>
      <c r="B115" s="33" t="s">
        <v>157</v>
      </c>
      <c r="C115" s="23"/>
      <c r="D115" s="24"/>
      <c r="E115" s="22"/>
      <c r="F115" s="118" t="str">
        <f t="shared" si="6"/>
        <v/>
      </c>
      <c r="G115" s="118"/>
      <c r="H115" s="118"/>
      <c r="I115" s="118"/>
      <c r="J115" s="25"/>
      <c r="K115" s="25">
        <f t="shared" si="4"/>
        <v>0</v>
      </c>
      <c r="L115" s="25"/>
      <c r="M115" s="25">
        <v>0</v>
      </c>
      <c r="N115" s="25"/>
      <c r="O115" s="26"/>
    </row>
    <row r="116" spans="1:15" ht="15.6" x14ac:dyDescent="0.3">
      <c r="A116" s="21"/>
      <c r="B116" s="22" t="s">
        <v>158</v>
      </c>
      <c r="C116" s="23" t="s">
        <v>159</v>
      </c>
      <c r="D116" s="24" t="s">
        <v>25</v>
      </c>
      <c r="E116" s="22" t="str">
        <f t="shared" si="5"/>
        <v>Shopping</v>
      </c>
      <c r="F116" s="118" t="str">
        <f t="shared" si="6"/>
        <v>January to December</v>
      </c>
      <c r="G116" s="118"/>
      <c r="H116" s="118"/>
      <c r="I116" s="118"/>
      <c r="J116" s="25"/>
      <c r="K116" s="25">
        <f t="shared" si="4"/>
        <v>100000</v>
      </c>
      <c r="L116" s="25"/>
      <c r="M116" s="25">
        <v>100000</v>
      </c>
      <c r="N116" s="25"/>
      <c r="O116" s="26"/>
    </row>
    <row r="117" spans="1:15" ht="15.6" x14ac:dyDescent="0.3">
      <c r="A117" s="21"/>
      <c r="B117" s="22" t="s">
        <v>160</v>
      </c>
      <c r="C117" s="23" t="s">
        <v>51</v>
      </c>
      <c r="D117" s="24" t="s">
        <v>25</v>
      </c>
      <c r="E117" s="22" t="str">
        <f t="shared" si="5"/>
        <v>Shopping</v>
      </c>
      <c r="F117" s="118" t="str">
        <f t="shared" si="6"/>
        <v>January to December</v>
      </c>
      <c r="G117" s="118"/>
      <c r="H117" s="118"/>
      <c r="I117" s="118"/>
      <c r="J117" s="25"/>
      <c r="K117" s="25">
        <f t="shared" si="4"/>
        <v>50000</v>
      </c>
      <c r="L117" s="25"/>
      <c r="M117" s="25">
        <v>50000</v>
      </c>
      <c r="N117" s="25"/>
      <c r="O117" s="26"/>
    </row>
    <row r="118" spans="1:15" ht="31.2" x14ac:dyDescent="0.3">
      <c r="A118" s="21"/>
      <c r="B118" s="22" t="s">
        <v>161</v>
      </c>
      <c r="C118" s="23" t="s">
        <v>38</v>
      </c>
      <c r="D118" s="24" t="s">
        <v>25</v>
      </c>
      <c r="E118" s="22" t="str">
        <f t="shared" si="5"/>
        <v>Shopping</v>
      </c>
      <c r="F118" s="118" t="str">
        <f t="shared" si="6"/>
        <v>January to December</v>
      </c>
      <c r="G118" s="118"/>
      <c r="H118" s="118"/>
      <c r="I118" s="118"/>
      <c r="J118" s="25"/>
      <c r="K118" s="25">
        <f t="shared" si="4"/>
        <v>100000</v>
      </c>
      <c r="L118" s="25"/>
      <c r="M118" s="25">
        <v>100000</v>
      </c>
      <c r="N118" s="25"/>
      <c r="O118" s="26"/>
    </row>
    <row r="119" spans="1:15" ht="31.2" x14ac:dyDescent="0.3">
      <c r="A119" s="21"/>
      <c r="B119" s="22" t="s">
        <v>162</v>
      </c>
      <c r="C119" s="23" t="s">
        <v>156</v>
      </c>
      <c r="D119" s="24" t="s">
        <v>25</v>
      </c>
      <c r="E119" s="22" t="str">
        <f t="shared" si="5"/>
        <v>Competetive Bidding/Shopping</v>
      </c>
      <c r="F119" s="118" t="str">
        <f t="shared" si="6"/>
        <v>January to December</v>
      </c>
      <c r="G119" s="118"/>
      <c r="H119" s="118"/>
      <c r="I119" s="118"/>
      <c r="J119" s="25"/>
      <c r="K119" s="25">
        <f t="shared" si="4"/>
        <v>240000</v>
      </c>
      <c r="L119" s="25"/>
      <c r="M119" s="25">
        <v>240000</v>
      </c>
      <c r="N119" s="25"/>
      <c r="O119" s="26"/>
    </row>
    <row r="120" spans="1:15" ht="15.6" x14ac:dyDescent="0.3">
      <c r="A120" s="21"/>
      <c r="B120" s="22" t="s">
        <v>160</v>
      </c>
      <c r="C120" s="23" t="s">
        <v>69</v>
      </c>
      <c r="D120" s="24" t="s">
        <v>25</v>
      </c>
      <c r="E120" s="22" t="str">
        <f t="shared" si="5"/>
        <v>Shopping</v>
      </c>
      <c r="F120" s="118" t="str">
        <f t="shared" si="6"/>
        <v>January to December</v>
      </c>
      <c r="G120" s="118"/>
      <c r="H120" s="118"/>
      <c r="I120" s="118"/>
      <c r="J120" s="25"/>
      <c r="K120" s="25">
        <f t="shared" si="4"/>
        <v>35000</v>
      </c>
      <c r="L120" s="25"/>
      <c r="M120" s="25">
        <v>35000</v>
      </c>
      <c r="N120" s="25"/>
      <c r="O120" s="26"/>
    </row>
    <row r="121" spans="1:15" ht="15.6" x14ac:dyDescent="0.3">
      <c r="A121" s="21"/>
      <c r="B121" s="22" t="s">
        <v>163</v>
      </c>
      <c r="C121" s="23" t="s">
        <v>38</v>
      </c>
      <c r="D121" s="24" t="s">
        <v>25</v>
      </c>
      <c r="E121" s="22" t="str">
        <f t="shared" si="5"/>
        <v>Shopping</v>
      </c>
      <c r="F121" s="118" t="str">
        <f t="shared" si="6"/>
        <v>January to December</v>
      </c>
      <c r="G121" s="118"/>
      <c r="H121" s="118"/>
      <c r="I121" s="118"/>
      <c r="J121" s="25"/>
      <c r="K121" s="25">
        <f t="shared" si="4"/>
        <v>120000</v>
      </c>
      <c r="L121" s="25"/>
      <c r="M121" s="25">
        <v>120000</v>
      </c>
      <c r="N121" s="25"/>
      <c r="O121" s="26"/>
    </row>
    <row r="122" spans="1:15" ht="15.6" x14ac:dyDescent="0.3">
      <c r="A122" s="21"/>
      <c r="B122" s="22" t="s">
        <v>164</v>
      </c>
      <c r="C122" s="23"/>
      <c r="D122" s="24"/>
      <c r="E122" s="22"/>
      <c r="F122" s="118" t="str">
        <f t="shared" si="6"/>
        <v/>
      </c>
      <c r="G122" s="118"/>
      <c r="H122" s="118"/>
      <c r="I122" s="118"/>
      <c r="J122" s="25"/>
      <c r="K122" s="25">
        <f t="shared" si="4"/>
        <v>0</v>
      </c>
      <c r="L122" s="25"/>
      <c r="M122" s="25">
        <v>0</v>
      </c>
      <c r="N122" s="25"/>
      <c r="O122" s="26"/>
    </row>
    <row r="123" spans="1:15" ht="31.2" x14ac:dyDescent="0.3">
      <c r="A123" s="21"/>
      <c r="B123" s="22" t="s">
        <v>165</v>
      </c>
      <c r="C123" s="23" t="s">
        <v>92</v>
      </c>
      <c r="D123" s="24" t="s">
        <v>25</v>
      </c>
      <c r="E123" s="22" t="str">
        <f t="shared" si="5"/>
        <v>Competetive Bidding/Shopping</v>
      </c>
      <c r="F123" s="118" t="str">
        <f t="shared" si="6"/>
        <v>January to December</v>
      </c>
      <c r="G123" s="118"/>
      <c r="H123" s="118"/>
      <c r="I123" s="118"/>
      <c r="J123" s="25"/>
      <c r="K123" s="25">
        <f t="shared" si="4"/>
        <v>250000</v>
      </c>
      <c r="L123" s="25"/>
      <c r="M123" s="25">
        <v>250000</v>
      </c>
      <c r="N123" s="25"/>
      <c r="O123" s="26"/>
    </row>
    <row r="124" spans="1:15" ht="15.6" x14ac:dyDescent="0.3">
      <c r="A124" s="21"/>
      <c r="B124" s="33" t="s">
        <v>166</v>
      </c>
      <c r="C124" s="23"/>
      <c r="D124" s="24"/>
      <c r="E124" s="22"/>
      <c r="F124" s="118" t="str">
        <f t="shared" si="6"/>
        <v/>
      </c>
      <c r="G124" s="118"/>
      <c r="H124" s="118"/>
      <c r="I124" s="118"/>
      <c r="J124" s="25"/>
      <c r="K124" s="25">
        <f t="shared" si="4"/>
        <v>0</v>
      </c>
      <c r="L124" s="25"/>
      <c r="M124" s="25"/>
      <c r="N124" s="25"/>
      <c r="O124" s="26"/>
    </row>
    <row r="125" spans="1:15" ht="31.2" x14ac:dyDescent="0.3">
      <c r="A125" s="21"/>
      <c r="B125" s="22" t="s">
        <v>167</v>
      </c>
      <c r="C125" s="23"/>
      <c r="D125" s="24"/>
      <c r="E125" s="22"/>
      <c r="F125" s="118" t="str">
        <f t="shared" si="6"/>
        <v/>
      </c>
      <c r="G125" s="118"/>
      <c r="H125" s="118"/>
      <c r="I125" s="118"/>
      <c r="J125" s="25"/>
      <c r="K125" s="25">
        <f t="shared" si="4"/>
        <v>0</v>
      </c>
      <c r="L125" s="25"/>
      <c r="M125" s="25"/>
      <c r="N125" s="25"/>
      <c r="O125" s="26"/>
    </row>
    <row r="126" spans="1:15" ht="15.6" x14ac:dyDescent="0.3">
      <c r="A126" s="21"/>
      <c r="B126" s="33" t="s">
        <v>168</v>
      </c>
      <c r="C126" s="23"/>
      <c r="D126" s="24"/>
      <c r="E126" s="22"/>
      <c r="F126" s="118" t="str">
        <f t="shared" si="6"/>
        <v/>
      </c>
      <c r="G126" s="118"/>
      <c r="H126" s="118"/>
      <c r="I126" s="118"/>
      <c r="J126" s="25"/>
      <c r="K126" s="25">
        <f t="shared" si="4"/>
        <v>0</v>
      </c>
      <c r="L126" s="25"/>
      <c r="M126" s="25"/>
      <c r="N126" s="25"/>
      <c r="O126" s="26"/>
    </row>
    <row r="127" spans="1:15" ht="31.2" x14ac:dyDescent="0.3">
      <c r="A127" s="21"/>
      <c r="B127" s="22" t="s">
        <v>169</v>
      </c>
      <c r="C127" s="23" t="s">
        <v>38</v>
      </c>
      <c r="D127" s="24" t="s">
        <v>25</v>
      </c>
      <c r="E127" s="22" t="str">
        <f t="shared" si="5"/>
        <v>Competetive Bidding/Shopping</v>
      </c>
      <c r="F127" s="118" t="str">
        <f t="shared" si="6"/>
        <v>January to December</v>
      </c>
      <c r="G127" s="118"/>
      <c r="H127" s="118"/>
      <c r="I127" s="118"/>
      <c r="J127" s="25"/>
      <c r="K127" s="25">
        <f t="shared" si="4"/>
        <v>2000000</v>
      </c>
      <c r="L127" s="25"/>
      <c r="M127" s="25"/>
      <c r="N127" s="25">
        <v>2000000</v>
      </c>
      <c r="O127" s="26"/>
    </row>
    <row r="128" spans="1:15" ht="31.2" x14ac:dyDescent="0.3">
      <c r="A128" s="21"/>
      <c r="B128" s="22" t="s">
        <v>170</v>
      </c>
      <c r="C128" s="23" t="s">
        <v>38</v>
      </c>
      <c r="D128" s="24" t="s">
        <v>25</v>
      </c>
      <c r="E128" s="22" t="str">
        <f t="shared" si="5"/>
        <v>Competetive Bidding/Shopping</v>
      </c>
      <c r="F128" s="118" t="str">
        <f t="shared" si="6"/>
        <v>January to December</v>
      </c>
      <c r="G128" s="118"/>
      <c r="H128" s="118"/>
      <c r="I128" s="118"/>
      <c r="J128" s="25"/>
      <c r="K128" s="25">
        <f t="shared" si="4"/>
        <v>2500000</v>
      </c>
      <c r="L128" s="25"/>
      <c r="M128" s="25"/>
      <c r="N128" s="25">
        <v>2500000</v>
      </c>
      <c r="O128" s="26"/>
    </row>
    <row r="129" spans="1:15" ht="31.8" thickBot="1" x14ac:dyDescent="0.35">
      <c r="A129" s="27"/>
      <c r="B129" s="28" t="s">
        <v>171</v>
      </c>
      <c r="C129" s="29" t="s">
        <v>38</v>
      </c>
      <c r="D129" s="30" t="s">
        <v>25</v>
      </c>
      <c r="E129" s="28" t="str">
        <f t="shared" si="5"/>
        <v>Competetive Bidding/Shopping</v>
      </c>
      <c r="F129" s="126" t="str">
        <f t="shared" si="6"/>
        <v>January to December</v>
      </c>
      <c r="G129" s="126"/>
      <c r="H129" s="126"/>
      <c r="I129" s="126"/>
      <c r="J129" s="31"/>
      <c r="K129" s="31">
        <f t="shared" si="4"/>
        <v>2500000</v>
      </c>
      <c r="L129" s="31"/>
      <c r="M129" s="31"/>
      <c r="N129" s="31">
        <v>2500000</v>
      </c>
      <c r="O129" s="32"/>
    </row>
    <row r="130" spans="1:15" ht="31.2" x14ac:dyDescent="0.3">
      <c r="A130" s="14"/>
      <c r="B130" s="18" t="s">
        <v>172</v>
      </c>
      <c r="C130" s="16" t="s">
        <v>38</v>
      </c>
      <c r="D130" s="17" t="s">
        <v>25</v>
      </c>
      <c r="E130" s="18" t="str">
        <f t="shared" si="5"/>
        <v>Competetive Bidding/Shopping</v>
      </c>
      <c r="F130" s="127" t="str">
        <f t="shared" si="6"/>
        <v>January to December</v>
      </c>
      <c r="G130" s="127"/>
      <c r="H130" s="127"/>
      <c r="I130" s="127"/>
      <c r="J130" s="19"/>
      <c r="K130" s="19">
        <f t="shared" si="4"/>
        <v>1500000</v>
      </c>
      <c r="L130" s="19"/>
      <c r="M130" s="19"/>
      <c r="N130" s="19">
        <v>1500000</v>
      </c>
      <c r="O130" s="20"/>
    </row>
    <row r="131" spans="1:15" ht="31.2" x14ac:dyDescent="0.3">
      <c r="A131" s="21"/>
      <c r="B131" s="22" t="s">
        <v>173</v>
      </c>
      <c r="C131" s="23" t="s">
        <v>38</v>
      </c>
      <c r="D131" s="24" t="s">
        <v>25</v>
      </c>
      <c r="E131" s="22" t="str">
        <f t="shared" si="5"/>
        <v>Competetive Bidding/Shopping</v>
      </c>
      <c r="F131" s="118" t="str">
        <f t="shared" si="6"/>
        <v>January to December</v>
      </c>
      <c r="G131" s="118"/>
      <c r="H131" s="118"/>
      <c r="I131" s="118"/>
      <c r="J131" s="25"/>
      <c r="K131" s="25">
        <f t="shared" si="4"/>
        <v>300000</v>
      </c>
      <c r="L131" s="25"/>
      <c r="M131" s="25"/>
      <c r="N131" s="25">
        <v>300000</v>
      </c>
      <c r="O131" s="26"/>
    </row>
    <row r="132" spans="1:15" ht="31.2" x14ac:dyDescent="0.3">
      <c r="A132" s="21"/>
      <c r="B132" s="22" t="s">
        <v>174</v>
      </c>
      <c r="C132" s="23" t="s">
        <v>38</v>
      </c>
      <c r="D132" s="24" t="s">
        <v>25</v>
      </c>
      <c r="E132" s="22" t="str">
        <f t="shared" si="5"/>
        <v>Competetive Bidding/Shopping</v>
      </c>
      <c r="F132" s="118" t="str">
        <f t="shared" si="6"/>
        <v>January to December</v>
      </c>
      <c r="G132" s="118"/>
      <c r="H132" s="118"/>
      <c r="I132" s="118"/>
      <c r="J132" s="25"/>
      <c r="K132" s="25">
        <f t="shared" si="4"/>
        <v>500000</v>
      </c>
      <c r="L132" s="25"/>
      <c r="M132" s="25"/>
      <c r="N132" s="25">
        <v>500000</v>
      </c>
      <c r="O132" s="26"/>
    </row>
    <row r="133" spans="1:15" ht="15.6" x14ac:dyDescent="0.3">
      <c r="A133" s="21"/>
      <c r="B133" s="33" t="s">
        <v>175</v>
      </c>
      <c r="C133" s="23"/>
      <c r="D133" s="24"/>
      <c r="E133" s="22"/>
      <c r="F133" s="118" t="str">
        <f t="shared" si="6"/>
        <v/>
      </c>
      <c r="G133" s="118"/>
      <c r="H133" s="118"/>
      <c r="I133" s="118"/>
      <c r="J133" s="25"/>
      <c r="K133" s="25">
        <f t="shared" si="4"/>
        <v>0</v>
      </c>
      <c r="L133" s="25"/>
      <c r="M133" s="25"/>
      <c r="N133" s="25"/>
      <c r="O133" s="26"/>
    </row>
    <row r="134" spans="1:15" ht="31.2" x14ac:dyDescent="0.3">
      <c r="A134" s="21"/>
      <c r="B134" s="22" t="s">
        <v>176</v>
      </c>
      <c r="C134" s="23" t="s">
        <v>38</v>
      </c>
      <c r="D134" s="24" t="s">
        <v>25</v>
      </c>
      <c r="E134" s="22" t="str">
        <f t="shared" si="5"/>
        <v>Competetive Bidding/Shopping</v>
      </c>
      <c r="F134" s="118" t="str">
        <f t="shared" si="6"/>
        <v>January to December</v>
      </c>
      <c r="G134" s="118"/>
      <c r="H134" s="118"/>
      <c r="I134" s="118"/>
      <c r="J134" s="25"/>
      <c r="K134" s="25">
        <f t="shared" si="4"/>
        <v>2538905.4300000002</v>
      </c>
      <c r="L134" s="25"/>
      <c r="M134" s="25"/>
      <c r="N134" s="25">
        <v>2538905.4300000002</v>
      </c>
      <c r="O134" s="26"/>
    </row>
    <row r="135" spans="1:15" ht="15.6" x14ac:dyDescent="0.3">
      <c r="A135" s="21"/>
      <c r="B135" s="33" t="s">
        <v>177</v>
      </c>
      <c r="C135" s="23"/>
      <c r="D135" s="24"/>
      <c r="E135" s="22"/>
      <c r="F135" s="118" t="str">
        <f t="shared" si="6"/>
        <v/>
      </c>
      <c r="G135" s="118"/>
      <c r="H135" s="118"/>
      <c r="I135" s="118"/>
      <c r="J135" s="25"/>
      <c r="K135" s="25">
        <f t="shared" si="4"/>
        <v>0</v>
      </c>
      <c r="L135" s="25"/>
      <c r="M135" s="25"/>
      <c r="N135" s="25"/>
      <c r="O135" s="26"/>
    </row>
    <row r="136" spans="1:15" ht="15.6" x14ac:dyDescent="0.3">
      <c r="A136" s="21"/>
      <c r="B136" s="33" t="s">
        <v>178</v>
      </c>
      <c r="C136" s="23"/>
      <c r="D136" s="24"/>
      <c r="E136" s="22"/>
      <c r="F136" s="118" t="str">
        <f t="shared" si="6"/>
        <v/>
      </c>
      <c r="G136" s="118"/>
      <c r="H136" s="118"/>
      <c r="I136" s="118"/>
      <c r="J136" s="25"/>
      <c r="K136" s="25">
        <f t="shared" si="4"/>
        <v>0</v>
      </c>
      <c r="L136" s="25"/>
      <c r="M136" s="25"/>
      <c r="N136" s="25"/>
      <c r="O136" s="26"/>
    </row>
    <row r="137" spans="1:15" ht="31.2" x14ac:dyDescent="0.3">
      <c r="A137" s="21"/>
      <c r="B137" s="22" t="s">
        <v>179</v>
      </c>
      <c r="C137" s="23" t="s">
        <v>38</v>
      </c>
      <c r="D137" s="24" t="s">
        <v>25</v>
      </c>
      <c r="E137" s="22" t="str">
        <f t="shared" si="5"/>
        <v>Competetive Bidding/Shopping</v>
      </c>
      <c r="F137" s="118" t="str">
        <f t="shared" si="6"/>
        <v>January to December</v>
      </c>
      <c r="G137" s="118"/>
      <c r="H137" s="118"/>
      <c r="I137" s="118"/>
      <c r="J137" s="25"/>
      <c r="K137" s="25">
        <f t="shared" si="4"/>
        <v>500000</v>
      </c>
      <c r="L137" s="25">
        <v>500000</v>
      </c>
      <c r="M137" s="25"/>
      <c r="N137" s="25"/>
      <c r="O137" s="26"/>
    </row>
    <row r="138" spans="1:15" ht="31.2" x14ac:dyDescent="0.3">
      <c r="A138" s="21"/>
      <c r="B138" s="22" t="s">
        <v>180</v>
      </c>
      <c r="C138" s="23" t="s">
        <v>38</v>
      </c>
      <c r="D138" s="24" t="s">
        <v>25</v>
      </c>
      <c r="E138" s="22" t="str">
        <f t="shared" si="5"/>
        <v>Competetive Bidding/Shopping</v>
      </c>
      <c r="F138" s="118" t="str">
        <f t="shared" si="6"/>
        <v>January to December</v>
      </c>
      <c r="G138" s="118"/>
      <c r="H138" s="118"/>
      <c r="I138" s="118"/>
      <c r="J138" s="25"/>
      <c r="K138" s="25">
        <f t="shared" si="4"/>
        <v>2100000</v>
      </c>
      <c r="L138" s="25">
        <v>2100000</v>
      </c>
      <c r="M138" s="25"/>
      <c r="N138" s="25"/>
      <c r="O138" s="26"/>
    </row>
    <row r="139" spans="1:15" ht="31.2" x14ac:dyDescent="0.3">
      <c r="A139" s="21"/>
      <c r="B139" s="22" t="s">
        <v>181</v>
      </c>
      <c r="C139" s="23" t="s">
        <v>38</v>
      </c>
      <c r="D139" s="24" t="s">
        <v>25</v>
      </c>
      <c r="E139" s="22" t="str">
        <f t="shared" si="5"/>
        <v>Competetive Bidding/Shopping</v>
      </c>
      <c r="F139" s="118" t="str">
        <f t="shared" si="6"/>
        <v>January to December</v>
      </c>
      <c r="G139" s="118"/>
      <c r="H139" s="118"/>
      <c r="I139" s="118"/>
      <c r="J139" s="25"/>
      <c r="K139" s="25">
        <f t="shared" ref="K139:K153" si="7">L139+M139+N139</f>
        <v>239000.59</v>
      </c>
      <c r="L139" s="25">
        <v>239000.59</v>
      </c>
      <c r="M139" s="25"/>
      <c r="N139" s="25"/>
      <c r="O139" s="26"/>
    </row>
    <row r="140" spans="1:15" ht="15.6" x14ac:dyDescent="0.3">
      <c r="A140" s="21"/>
      <c r="B140" s="22" t="s">
        <v>182</v>
      </c>
      <c r="C140" s="23" t="s">
        <v>38</v>
      </c>
      <c r="D140" s="24" t="s">
        <v>25</v>
      </c>
      <c r="E140" s="22" t="str">
        <f t="shared" ref="E140:E153" si="8">IF(K140&gt;200000,"Competetive Bidding/Shopping","Shopping")</f>
        <v>Shopping</v>
      </c>
      <c r="F140" s="118" t="str">
        <f t="shared" si="6"/>
        <v>January to December</v>
      </c>
      <c r="G140" s="118"/>
      <c r="H140" s="118"/>
      <c r="I140" s="118"/>
      <c r="J140" s="25"/>
      <c r="K140" s="25">
        <f t="shared" si="7"/>
        <v>124334.71</v>
      </c>
      <c r="L140" s="25">
        <v>124334.71</v>
      </c>
      <c r="M140" s="25"/>
      <c r="N140" s="25"/>
      <c r="O140" s="26"/>
    </row>
    <row r="141" spans="1:15" ht="15.6" x14ac:dyDescent="0.3">
      <c r="A141" s="21"/>
      <c r="B141" s="22" t="s">
        <v>183</v>
      </c>
      <c r="C141" s="23" t="s">
        <v>38</v>
      </c>
      <c r="D141" s="24" t="s">
        <v>25</v>
      </c>
      <c r="E141" s="22" t="str">
        <f t="shared" si="8"/>
        <v>Shopping</v>
      </c>
      <c r="F141" s="118" t="str">
        <f t="shared" si="6"/>
        <v>January to December</v>
      </c>
      <c r="G141" s="118"/>
      <c r="H141" s="118"/>
      <c r="I141" s="118"/>
      <c r="J141" s="25"/>
      <c r="K141" s="25">
        <f t="shared" si="7"/>
        <v>200000</v>
      </c>
      <c r="L141" s="25">
        <v>200000</v>
      </c>
      <c r="M141" s="25"/>
      <c r="N141" s="25"/>
      <c r="O141" s="26"/>
    </row>
    <row r="142" spans="1:15" ht="31.2" x14ac:dyDescent="0.3">
      <c r="A142" s="21"/>
      <c r="B142" s="22" t="s">
        <v>184</v>
      </c>
      <c r="C142" s="23" t="s">
        <v>38</v>
      </c>
      <c r="D142" s="24" t="s">
        <v>25</v>
      </c>
      <c r="E142" s="22" t="str">
        <f t="shared" si="8"/>
        <v>Competetive Bidding/Shopping</v>
      </c>
      <c r="F142" s="118" t="str">
        <f t="shared" si="6"/>
        <v>January to December</v>
      </c>
      <c r="G142" s="118"/>
      <c r="H142" s="118"/>
      <c r="I142" s="118"/>
      <c r="J142" s="25"/>
      <c r="K142" s="25">
        <f t="shared" si="7"/>
        <v>300000</v>
      </c>
      <c r="L142" s="25">
        <v>300000</v>
      </c>
      <c r="M142" s="25"/>
      <c r="N142" s="25"/>
      <c r="O142" s="26"/>
    </row>
    <row r="143" spans="1:15" ht="31.2" x14ac:dyDescent="0.3">
      <c r="A143" s="21"/>
      <c r="B143" s="22" t="s">
        <v>185</v>
      </c>
      <c r="C143" s="23" t="s">
        <v>38</v>
      </c>
      <c r="D143" s="24" t="s">
        <v>25</v>
      </c>
      <c r="E143" s="22" t="str">
        <f t="shared" si="8"/>
        <v>Shopping</v>
      </c>
      <c r="F143" s="118" t="str">
        <f t="shared" si="6"/>
        <v>January to December</v>
      </c>
      <c r="G143" s="118"/>
      <c r="H143" s="118"/>
      <c r="I143" s="118"/>
      <c r="J143" s="25"/>
      <c r="K143" s="25">
        <f t="shared" si="7"/>
        <v>100000</v>
      </c>
      <c r="L143" s="25">
        <v>100000</v>
      </c>
      <c r="M143" s="25"/>
      <c r="N143" s="25"/>
      <c r="O143" s="26"/>
    </row>
    <row r="144" spans="1:15" ht="31.2" x14ac:dyDescent="0.3">
      <c r="A144" s="21"/>
      <c r="B144" s="22" t="s">
        <v>186</v>
      </c>
      <c r="C144" s="23" t="s">
        <v>38</v>
      </c>
      <c r="D144" s="24" t="s">
        <v>25</v>
      </c>
      <c r="E144" s="22" t="str">
        <f t="shared" si="8"/>
        <v>Competetive Bidding/Shopping</v>
      </c>
      <c r="F144" s="118" t="str">
        <f t="shared" si="6"/>
        <v>January to December</v>
      </c>
      <c r="G144" s="118"/>
      <c r="H144" s="118"/>
      <c r="I144" s="118"/>
      <c r="J144" s="25"/>
      <c r="K144" s="25">
        <f t="shared" si="7"/>
        <v>400000</v>
      </c>
      <c r="L144" s="25">
        <v>400000</v>
      </c>
      <c r="M144" s="25"/>
      <c r="N144" s="25"/>
      <c r="O144" s="26"/>
    </row>
    <row r="145" spans="1:15" ht="31.2" x14ac:dyDescent="0.3">
      <c r="A145" s="21"/>
      <c r="B145" s="22" t="s">
        <v>187</v>
      </c>
      <c r="C145" s="23" t="s">
        <v>38</v>
      </c>
      <c r="D145" s="24" t="s">
        <v>25</v>
      </c>
      <c r="E145" s="22" t="str">
        <f t="shared" si="8"/>
        <v>Competetive Bidding/Shopping</v>
      </c>
      <c r="F145" s="118" t="str">
        <f t="shared" si="6"/>
        <v>January to December</v>
      </c>
      <c r="G145" s="118"/>
      <c r="H145" s="118"/>
      <c r="I145" s="118"/>
      <c r="J145" s="25"/>
      <c r="K145" s="25">
        <f t="shared" si="7"/>
        <v>300000</v>
      </c>
      <c r="L145" s="25">
        <v>300000</v>
      </c>
      <c r="M145" s="25"/>
      <c r="N145" s="25"/>
      <c r="O145" s="26"/>
    </row>
    <row r="146" spans="1:15" ht="31.2" x14ac:dyDescent="0.3">
      <c r="A146" s="21"/>
      <c r="B146" s="22" t="s">
        <v>188</v>
      </c>
      <c r="C146" s="23" t="s">
        <v>38</v>
      </c>
      <c r="D146" s="24" t="s">
        <v>25</v>
      </c>
      <c r="E146" s="22" t="str">
        <f t="shared" si="8"/>
        <v>Competetive Bidding/Shopping</v>
      </c>
      <c r="F146" s="118" t="str">
        <f t="shared" si="6"/>
        <v>January to December</v>
      </c>
      <c r="G146" s="118"/>
      <c r="H146" s="118"/>
      <c r="I146" s="118"/>
      <c r="J146" s="25"/>
      <c r="K146" s="25">
        <f t="shared" si="7"/>
        <v>300000</v>
      </c>
      <c r="L146" s="25">
        <v>300000</v>
      </c>
      <c r="M146" s="25"/>
      <c r="N146" s="25"/>
      <c r="O146" s="26"/>
    </row>
    <row r="147" spans="1:15" ht="15.6" x14ac:dyDescent="0.3">
      <c r="A147" s="21"/>
      <c r="B147" s="22" t="s">
        <v>189</v>
      </c>
      <c r="C147" s="23" t="s">
        <v>38</v>
      </c>
      <c r="D147" s="24" t="s">
        <v>25</v>
      </c>
      <c r="E147" s="22" t="str">
        <f t="shared" si="8"/>
        <v>Shopping</v>
      </c>
      <c r="F147" s="118" t="str">
        <f t="shared" si="6"/>
        <v>January to December</v>
      </c>
      <c r="G147" s="118"/>
      <c r="H147" s="118"/>
      <c r="I147" s="118"/>
      <c r="J147" s="25"/>
      <c r="K147" s="25">
        <f t="shared" si="7"/>
        <v>200000</v>
      </c>
      <c r="L147" s="25">
        <v>200000</v>
      </c>
      <c r="M147" s="25"/>
      <c r="N147" s="25"/>
      <c r="O147" s="26"/>
    </row>
    <row r="148" spans="1:15" ht="15.6" x14ac:dyDescent="0.3">
      <c r="A148" s="21"/>
      <c r="B148" s="33" t="s">
        <v>190</v>
      </c>
      <c r="C148" s="23"/>
      <c r="D148" s="24"/>
      <c r="E148" s="22"/>
      <c r="F148" s="118" t="str">
        <f t="shared" si="6"/>
        <v/>
      </c>
      <c r="G148" s="118"/>
      <c r="H148" s="118"/>
      <c r="I148" s="118"/>
      <c r="J148" s="25"/>
      <c r="K148" s="25">
        <f t="shared" si="7"/>
        <v>0</v>
      </c>
      <c r="L148" s="25"/>
      <c r="M148" s="25"/>
      <c r="N148" s="25"/>
      <c r="O148" s="26"/>
    </row>
    <row r="149" spans="1:15" ht="31.2" x14ac:dyDescent="0.3">
      <c r="A149" s="21"/>
      <c r="B149" s="22" t="s">
        <v>191</v>
      </c>
      <c r="C149" s="23" t="s">
        <v>38</v>
      </c>
      <c r="D149" s="24" t="s">
        <v>25</v>
      </c>
      <c r="E149" s="22" t="str">
        <f t="shared" si="8"/>
        <v>Shopping</v>
      </c>
      <c r="F149" s="118" t="str">
        <f t="shared" si="6"/>
        <v>January to December</v>
      </c>
      <c r="G149" s="118"/>
      <c r="H149" s="118"/>
      <c r="I149" s="118"/>
      <c r="J149" s="25"/>
      <c r="K149" s="25">
        <f t="shared" si="7"/>
        <v>200000</v>
      </c>
      <c r="L149" s="25"/>
      <c r="M149" s="25">
        <v>200000</v>
      </c>
      <c r="N149" s="25"/>
      <c r="O149" s="26"/>
    </row>
    <row r="150" spans="1:15" ht="31.2" x14ac:dyDescent="0.3">
      <c r="A150" s="21"/>
      <c r="B150" s="22" t="s">
        <v>192</v>
      </c>
      <c r="C150" s="23" t="s">
        <v>38</v>
      </c>
      <c r="D150" s="24" t="s">
        <v>25</v>
      </c>
      <c r="E150" s="22" t="str">
        <f t="shared" si="8"/>
        <v>Competetive Bidding/Shopping</v>
      </c>
      <c r="F150" s="118" t="str">
        <f t="shared" si="6"/>
        <v>January to December</v>
      </c>
      <c r="G150" s="118"/>
      <c r="H150" s="118"/>
      <c r="I150" s="118"/>
      <c r="J150" s="25"/>
      <c r="K150" s="25">
        <f t="shared" si="7"/>
        <v>500000</v>
      </c>
      <c r="L150" s="25"/>
      <c r="M150" s="25">
        <v>500000</v>
      </c>
      <c r="N150" s="25"/>
      <c r="O150" s="26"/>
    </row>
    <row r="151" spans="1:15" ht="26.4" customHeight="1" x14ac:dyDescent="0.3">
      <c r="A151" s="21"/>
      <c r="B151" s="22" t="s">
        <v>193</v>
      </c>
      <c r="C151" s="23" t="s">
        <v>38</v>
      </c>
      <c r="D151" s="24" t="s">
        <v>25</v>
      </c>
      <c r="E151" s="22" t="str">
        <f t="shared" si="8"/>
        <v>Competetive Bidding/Shopping</v>
      </c>
      <c r="F151" s="118" t="str">
        <f t="shared" si="6"/>
        <v>January to December</v>
      </c>
      <c r="G151" s="118"/>
      <c r="H151" s="118"/>
      <c r="I151" s="118"/>
      <c r="J151" s="25"/>
      <c r="K151" s="25">
        <f t="shared" si="7"/>
        <v>2000000</v>
      </c>
      <c r="L151" s="25"/>
      <c r="M151" s="25">
        <v>2000000</v>
      </c>
      <c r="N151" s="25"/>
      <c r="O151" s="26"/>
    </row>
    <row r="152" spans="1:15" ht="18.600000000000001" customHeight="1" x14ac:dyDescent="0.3">
      <c r="A152" s="21"/>
      <c r="B152" s="22" t="s">
        <v>194</v>
      </c>
      <c r="C152" s="23" t="s">
        <v>38</v>
      </c>
      <c r="D152" s="24" t="s">
        <v>25</v>
      </c>
      <c r="E152" s="22" t="str">
        <f t="shared" si="8"/>
        <v>Competetive Bidding/Shopping</v>
      </c>
      <c r="F152" s="118" t="str">
        <f t="shared" si="6"/>
        <v>January to December</v>
      </c>
      <c r="G152" s="118"/>
      <c r="H152" s="118"/>
      <c r="I152" s="118"/>
      <c r="J152" s="25"/>
      <c r="K152" s="25">
        <f t="shared" si="7"/>
        <v>1500000</v>
      </c>
      <c r="L152" s="25"/>
      <c r="M152" s="25">
        <v>1500000</v>
      </c>
      <c r="N152" s="25"/>
      <c r="O152" s="26"/>
    </row>
    <row r="153" spans="1:15" ht="18.600000000000001" customHeight="1" thickBot="1" x14ac:dyDescent="0.35">
      <c r="A153" s="27"/>
      <c r="B153" s="28" t="s">
        <v>195</v>
      </c>
      <c r="C153" s="29" t="s">
        <v>38</v>
      </c>
      <c r="D153" s="30" t="s">
        <v>25</v>
      </c>
      <c r="E153" s="28" t="str">
        <f t="shared" si="8"/>
        <v>Competetive Bidding/Shopping</v>
      </c>
      <c r="F153" s="126" t="str">
        <f t="shared" si="6"/>
        <v>January to December</v>
      </c>
      <c r="G153" s="126"/>
      <c r="H153" s="126"/>
      <c r="I153" s="126"/>
      <c r="J153" s="31"/>
      <c r="K153" s="31">
        <f t="shared" si="7"/>
        <v>500000</v>
      </c>
      <c r="L153" s="31"/>
      <c r="M153" s="31">
        <v>500000</v>
      </c>
      <c r="N153" s="31"/>
      <c r="O153" s="32"/>
    </row>
    <row r="154" spans="1:15" ht="16.2" thickBot="1" x14ac:dyDescent="0.35">
      <c r="A154" s="34"/>
      <c r="B154" s="35" t="s">
        <v>196</v>
      </c>
      <c r="C154" s="36"/>
      <c r="D154" s="37"/>
      <c r="E154" s="38"/>
      <c r="F154" s="37"/>
      <c r="G154" s="37"/>
      <c r="H154" s="37"/>
      <c r="I154" s="37"/>
      <c r="J154" s="39"/>
      <c r="K154" s="40">
        <f>SUM(K10:K153)</f>
        <v>53091528.790000007</v>
      </c>
      <c r="L154" s="40">
        <f t="shared" ref="L154:N154" si="9">SUM(L10:L153)</f>
        <v>33152123.359999999</v>
      </c>
      <c r="M154" s="40">
        <f t="shared" si="9"/>
        <v>8100500</v>
      </c>
      <c r="N154" s="40">
        <f t="shared" si="9"/>
        <v>11838905.43</v>
      </c>
      <c r="O154" s="41"/>
    </row>
    <row r="155" spans="1:15" ht="15.6" x14ac:dyDescent="0.3">
      <c r="A155" s="42"/>
      <c r="B155" s="43"/>
      <c r="C155" s="44"/>
      <c r="D155" s="42"/>
      <c r="E155" s="43"/>
      <c r="F155" s="42"/>
      <c r="G155" s="42"/>
      <c r="H155" s="42"/>
      <c r="I155" s="42"/>
      <c r="J155" s="45"/>
      <c r="K155" s="45"/>
      <c r="L155" s="45"/>
      <c r="M155" s="45"/>
      <c r="N155" s="45"/>
      <c r="O155" s="42"/>
    </row>
    <row r="156" spans="1:15" ht="15.6" x14ac:dyDescent="0.3">
      <c r="A156" s="42"/>
      <c r="B156" s="43" t="s">
        <v>197</v>
      </c>
      <c r="C156" s="44"/>
      <c r="D156" s="42"/>
      <c r="E156" s="43" t="s">
        <v>198</v>
      </c>
      <c r="F156" s="42"/>
      <c r="G156" s="42"/>
      <c r="H156" s="42"/>
      <c r="I156" s="42"/>
      <c r="J156" s="45"/>
      <c r="K156" s="45" t="s">
        <v>199</v>
      </c>
      <c r="L156" s="45"/>
      <c r="M156" s="42"/>
      <c r="N156" s="42"/>
      <c r="O156" s="42"/>
    </row>
    <row r="157" spans="1:15" ht="15.6" x14ac:dyDescent="0.3">
      <c r="A157" s="42"/>
      <c r="B157" s="43"/>
      <c r="C157" s="44"/>
      <c r="D157" s="42"/>
      <c r="E157" s="43"/>
      <c r="F157" s="42"/>
      <c r="G157" s="42"/>
      <c r="H157" s="42"/>
      <c r="I157" s="42"/>
      <c r="J157" s="45"/>
      <c r="K157" s="45"/>
      <c r="L157" s="45"/>
      <c r="M157" s="42"/>
      <c r="N157" s="42"/>
      <c r="O157" s="42"/>
    </row>
    <row r="158" spans="1:15" ht="15.6" x14ac:dyDescent="0.3">
      <c r="A158" s="42"/>
      <c r="B158" s="46" t="s">
        <v>200</v>
      </c>
      <c r="C158" s="44"/>
      <c r="D158" s="42"/>
      <c r="E158" s="47" t="s">
        <v>201</v>
      </c>
      <c r="F158" s="42"/>
      <c r="G158" s="42"/>
      <c r="H158" s="42"/>
      <c r="I158" s="42"/>
      <c r="J158" s="45"/>
      <c r="K158" s="48" t="s">
        <v>202</v>
      </c>
      <c r="L158" s="45"/>
      <c r="M158" s="42"/>
      <c r="N158" s="42"/>
      <c r="O158" s="42"/>
    </row>
    <row r="159" spans="1:15" ht="15.6" x14ac:dyDescent="0.3">
      <c r="A159" s="42"/>
      <c r="B159" s="44" t="s">
        <v>203</v>
      </c>
      <c r="C159" s="44"/>
      <c r="D159" s="42"/>
      <c r="E159" s="42" t="s">
        <v>204</v>
      </c>
      <c r="F159" s="42"/>
      <c r="G159" s="42"/>
      <c r="H159" s="42"/>
      <c r="I159" s="42"/>
      <c r="J159" s="45"/>
      <c r="K159" s="45" t="s">
        <v>205</v>
      </c>
      <c r="L159" s="45"/>
      <c r="M159" s="42"/>
      <c r="N159" s="42"/>
      <c r="O159" s="42"/>
    </row>
    <row r="160" spans="1:15" ht="15.6" x14ac:dyDescent="0.3">
      <c r="A160" s="42"/>
      <c r="B160" s="44" t="s">
        <v>206</v>
      </c>
      <c r="C160" s="44"/>
      <c r="D160" s="42"/>
      <c r="E160" s="43" t="s">
        <v>207</v>
      </c>
      <c r="F160" s="42"/>
      <c r="G160" s="42"/>
      <c r="H160" s="42"/>
      <c r="I160" s="42"/>
      <c r="J160" s="45"/>
      <c r="K160" s="45"/>
      <c r="L160" s="45"/>
      <c r="M160" s="42"/>
      <c r="N160" s="42"/>
      <c r="O160" s="42"/>
    </row>
  </sheetData>
  <mergeCells count="158">
    <mergeCell ref="F152:I152"/>
    <mergeCell ref="F153:I153"/>
    <mergeCell ref="F146:I146"/>
    <mergeCell ref="F147:I147"/>
    <mergeCell ref="F148:I148"/>
    <mergeCell ref="F149:I149"/>
    <mergeCell ref="F150:I150"/>
    <mergeCell ref="F151:I151"/>
    <mergeCell ref="F140:I140"/>
    <mergeCell ref="F141:I141"/>
    <mergeCell ref="F142:I142"/>
    <mergeCell ref="F143:I143"/>
    <mergeCell ref="F144:I144"/>
    <mergeCell ref="F145:I145"/>
    <mergeCell ref="F134:I134"/>
    <mergeCell ref="F135:I135"/>
    <mergeCell ref="F136:I136"/>
    <mergeCell ref="F137:I137"/>
    <mergeCell ref="F138:I138"/>
    <mergeCell ref="F139:I139"/>
    <mergeCell ref="F128:I128"/>
    <mergeCell ref="F129:I129"/>
    <mergeCell ref="F130:I130"/>
    <mergeCell ref="F131:I131"/>
    <mergeCell ref="F132:I132"/>
    <mergeCell ref="F133:I133"/>
    <mergeCell ref="F122:I122"/>
    <mergeCell ref="F123:I123"/>
    <mergeCell ref="F124:I124"/>
    <mergeCell ref="F125:I125"/>
    <mergeCell ref="F126:I126"/>
    <mergeCell ref="F127:I127"/>
    <mergeCell ref="F116:I116"/>
    <mergeCell ref="F117:I117"/>
    <mergeCell ref="F118:I118"/>
    <mergeCell ref="F119:I119"/>
    <mergeCell ref="F120:I120"/>
    <mergeCell ref="F121:I121"/>
    <mergeCell ref="F110:I110"/>
    <mergeCell ref="F111:I111"/>
    <mergeCell ref="F112:I112"/>
    <mergeCell ref="F113:I113"/>
    <mergeCell ref="F114:I114"/>
    <mergeCell ref="F115:I115"/>
    <mergeCell ref="F104:I104"/>
    <mergeCell ref="F105:I105"/>
    <mergeCell ref="F106:I106"/>
    <mergeCell ref="F107:I107"/>
    <mergeCell ref="F108:I108"/>
    <mergeCell ref="F109:I109"/>
    <mergeCell ref="F98:I98"/>
    <mergeCell ref="F99:I99"/>
    <mergeCell ref="F100:I100"/>
    <mergeCell ref="F101:I101"/>
    <mergeCell ref="F102:I102"/>
    <mergeCell ref="F103:I103"/>
    <mergeCell ref="F92:I92"/>
    <mergeCell ref="F93:I93"/>
    <mergeCell ref="F94:I94"/>
    <mergeCell ref="F95:I95"/>
    <mergeCell ref="F96:I96"/>
    <mergeCell ref="F97:I97"/>
    <mergeCell ref="F86:I86"/>
    <mergeCell ref="F87:I87"/>
    <mergeCell ref="F88:I88"/>
    <mergeCell ref="F89:I89"/>
    <mergeCell ref="F90:I90"/>
    <mergeCell ref="F91:I91"/>
    <mergeCell ref="F80:I80"/>
    <mergeCell ref="F81:I81"/>
    <mergeCell ref="F82:I82"/>
    <mergeCell ref="F83:I83"/>
    <mergeCell ref="F84:I84"/>
    <mergeCell ref="F85:I85"/>
    <mergeCell ref="F74:I74"/>
    <mergeCell ref="F75:I75"/>
    <mergeCell ref="F76:I76"/>
    <mergeCell ref="F77:I77"/>
    <mergeCell ref="F78:I78"/>
    <mergeCell ref="F79:I79"/>
    <mergeCell ref="F68:I68"/>
    <mergeCell ref="F69:I69"/>
    <mergeCell ref="F70:I70"/>
    <mergeCell ref="F71:I71"/>
    <mergeCell ref="F72:I72"/>
    <mergeCell ref="F73:I73"/>
    <mergeCell ref="F62:I62"/>
    <mergeCell ref="F63:I63"/>
    <mergeCell ref="F64:I64"/>
    <mergeCell ref="F65:I65"/>
    <mergeCell ref="F66:I66"/>
    <mergeCell ref="F67:I67"/>
    <mergeCell ref="F56:I56"/>
    <mergeCell ref="F57:I57"/>
    <mergeCell ref="F58:I58"/>
    <mergeCell ref="F59:I59"/>
    <mergeCell ref="F60:I60"/>
    <mergeCell ref="F61:I61"/>
    <mergeCell ref="F50:I50"/>
    <mergeCell ref="F51:I51"/>
    <mergeCell ref="F52:I52"/>
    <mergeCell ref="F53:I53"/>
    <mergeCell ref="F54:I54"/>
    <mergeCell ref="F55:I55"/>
    <mergeCell ref="F44:I44"/>
    <mergeCell ref="F45:I45"/>
    <mergeCell ref="F46:I46"/>
    <mergeCell ref="F47:I47"/>
    <mergeCell ref="F48:I48"/>
    <mergeCell ref="F49:I49"/>
    <mergeCell ref="F38:I38"/>
    <mergeCell ref="F39:I39"/>
    <mergeCell ref="F40:I40"/>
    <mergeCell ref="F41:I41"/>
    <mergeCell ref="F42:I42"/>
    <mergeCell ref="F43:I43"/>
    <mergeCell ref="F32:I32"/>
    <mergeCell ref="F33:I33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14:I14"/>
    <mergeCell ref="F15:I15"/>
    <mergeCell ref="F16:I16"/>
    <mergeCell ref="F17:I17"/>
    <mergeCell ref="F18:I18"/>
    <mergeCell ref="F19:I19"/>
    <mergeCell ref="J8:J9"/>
    <mergeCell ref="K8:N8"/>
    <mergeCell ref="O8:O9"/>
    <mergeCell ref="F11:I11"/>
    <mergeCell ref="F12:I12"/>
    <mergeCell ref="F13:I13"/>
    <mergeCell ref="A8:A9"/>
    <mergeCell ref="B8:B9"/>
    <mergeCell ref="C8:C9"/>
    <mergeCell ref="D8:D9"/>
    <mergeCell ref="E8:E9"/>
    <mergeCell ref="F8:I8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8"/>
  <sheetViews>
    <sheetView tabSelected="1" view="pageBreakPreview" topLeftCell="D46" zoomScaleNormal="25" zoomScaleSheetLayoutView="100" workbookViewId="0">
      <selection activeCell="F23" sqref="F23:I23"/>
    </sheetView>
  </sheetViews>
  <sheetFormatPr defaultRowHeight="13.8" x14ac:dyDescent="0.25"/>
  <cols>
    <col min="1" max="1" width="8.88671875" style="52"/>
    <col min="2" max="2" width="42.33203125" style="100" customWidth="1"/>
    <col min="3" max="3" width="31.6640625" style="101" customWidth="1"/>
    <col min="4" max="4" width="15.5546875" style="52" customWidth="1"/>
    <col min="5" max="5" width="24.21875" style="100" customWidth="1"/>
    <col min="6" max="6" width="12.44140625" style="102" customWidth="1"/>
    <col min="7" max="7" width="12.5546875" style="102" customWidth="1"/>
    <col min="8" max="8" width="9.33203125" style="102" customWidth="1"/>
    <col min="9" max="9" width="8.88671875" style="102"/>
    <col min="10" max="10" width="8.6640625" style="103" customWidth="1"/>
    <col min="11" max="11" width="17.6640625" style="103" customWidth="1"/>
    <col min="12" max="12" width="18.109375" style="103" customWidth="1"/>
    <col min="13" max="13" width="16.88671875" style="103" customWidth="1"/>
    <col min="14" max="14" width="17.44140625" style="103" customWidth="1"/>
    <col min="15" max="15" width="17.77734375" style="102" customWidth="1"/>
    <col min="16" max="16384" width="8.88671875" style="52"/>
  </cols>
  <sheetData>
    <row r="1" spans="1:15" x14ac:dyDescent="0.25">
      <c r="A1" s="145" t="s">
        <v>222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x14ac:dyDescent="0.25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x14ac:dyDescent="0.25">
      <c r="A4" s="147" t="s">
        <v>223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s="53" customFormat="1" ht="18.600000000000001" customHeight="1" x14ac:dyDescent="0.25">
      <c r="A6" s="149" t="s">
        <v>224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s="57" customFormat="1" ht="14.4" thickBot="1" x14ac:dyDescent="0.3">
      <c r="A7" s="54"/>
      <c r="B7" s="55"/>
      <c r="C7" s="56"/>
      <c r="E7" s="55"/>
      <c r="F7" s="58"/>
      <c r="G7" s="58"/>
      <c r="H7" s="58"/>
      <c r="I7" s="58"/>
      <c r="J7" s="59"/>
      <c r="K7" s="59"/>
      <c r="L7" s="59"/>
      <c r="M7" s="59"/>
      <c r="N7" s="59"/>
      <c r="O7" s="58"/>
    </row>
    <row r="8" spans="1:15" s="60" customFormat="1" ht="18" customHeight="1" thickBot="1" x14ac:dyDescent="0.35">
      <c r="A8" s="141" t="s">
        <v>5</v>
      </c>
      <c r="B8" s="143" t="s">
        <v>6</v>
      </c>
      <c r="C8" s="143" t="s">
        <v>7</v>
      </c>
      <c r="D8" s="143" t="s">
        <v>8</v>
      </c>
      <c r="E8" s="143" t="s">
        <v>9</v>
      </c>
      <c r="F8" s="143" t="s">
        <v>10</v>
      </c>
      <c r="G8" s="143"/>
      <c r="H8" s="143"/>
      <c r="I8" s="143"/>
      <c r="J8" s="134" t="s">
        <v>11</v>
      </c>
      <c r="K8" s="136" t="s">
        <v>12</v>
      </c>
      <c r="L8" s="137"/>
      <c r="M8" s="137"/>
      <c r="N8" s="138"/>
      <c r="O8" s="139" t="s">
        <v>13</v>
      </c>
    </row>
    <row r="9" spans="1:15" s="57" customFormat="1" ht="57" customHeight="1" thickBot="1" x14ac:dyDescent="0.3">
      <c r="A9" s="142"/>
      <c r="B9" s="144"/>
      <c r="C9" s="144"/>
      <c r="D9" s="144"/>
      <c r="E9" s="144"/>
      <c r="F9" s="61" t="s">
        <v>14</v>
      </c>
      <c r="G9" s="61" t="s">
        <v>15</v>
      </c>
      <c r="H9" s="61" t="s">
        <v>16</v>
      </c>
      <c r="I9" s="61" t="s">
        <v>17</v>
      </c>
      <c r="J9" s="135"/>
      <c r="K9" s="62" t="s">
        <v>18</v>
      </c>
      <c r="L9" s="63" t="s">
        <v>19</v>
      </c>
      <c r="M9" s="64" t="s">
        <v>20</v>
      </c>
      <c r="N9" s="65" t="s">
        <v>21</v>
      </c>
      <c r="O9" s="140"/>
    </row>
    <row r="10" spans="1:15" x14ac:dyDescent="0.25">
      <c r="A10" s="66"/>
      <c r="B10" s="67" t="s">
        <v>22</v>
      </c>
      <c r="C10" s="68"/>
      <c r="D10" s="69"/>
      <c r="E10" s="70"/>
      <c r="F10" s="71"/>
      <c r="G10" s="71"/>
      <c r="H10" s="71"/>
      <c r="I10" s="71"/>
      <c r="J10" s="72"/>
      <c r="K10" s="72">
        <f>L10+M10+N10</f>
        <v>0</v>
      </c>
      <c r="L10" s="72"/>
      <c r="M10" s="72"/>
      <c r="N10" s="72"/>
      <c r="O10" s="73"/>
    </row>
    <row r="11" spans="1:15" ht="55.2" x14ac:dyDescent="0.25">
      <c r="A11" s="74"/>
      <c r="B11" s="75" t="s">
        <v>23</v>
      </c>
      <c r="C11" s="76" t="s">
        <v>24</v>
      </c>
      <c r="D11" s="77" t="s">
        <v>25</v>
      </c>
      <c r="E11" s="75" t="str">
        <f>IF(K11&gt;200000,"Competetive Bidding/Shopping","Shopping")</f>
        <v>Competetive Bidding/Shopping</v>
      </c>
      <c r="F11" s="128" t="str">
        <f>IF(C11&lt;&gt;"","January to December","")</f>
        <v>January to December</v>
      </c>
      <c r="G11" s="128"/>
      <c r="H11" s="128"/>
      <c r="I11" s="128"/>
      <c r="J11" s="78"/>
      <c r="K11" s="78">
        <f t="shared" ref="K11:K74" si="0">L11+M11+N11</f>
        <v>2520000</v>
      </c>
      <c r="L11" s="78">
        <v>2520000</v>
      </c>
      <c r="M11" s="78"/>
      <c r="N11" s="78"/>
      <c r="O11" s="79"/>
    </row>
    <row r="12" spans="1:15" ht="27.6" x14ac:dyDescent="0.25">
      <c r="A12" s="74"/>
      <c r="B12" s="75" t="s">
        <v>26</v>
      </c>
      <c r="C12" s="76" t="s">
        <v>27</v>
      </c>
      <c r="D12" s="77" t="s">
        <v>25</v>
      </c>
      <c r="E12" s="75" t="str">
        <f t="shared" ref="E12:E75" si="1">IF(K12&gt;200000,"Competetive Bidding/Shopping","Shopping")</f>
        <v>Shopping</v>
      </c>
      <c r="F12" s="128" t="str">
        <f t="shared" ref="F12:F29" si="2">IF(C12&lt;&gt;"","January to December","")</f>
        <v>January to December</v>
      </c>
      <c r="G12" s="128"/>
      <c r="H12" s="128"/>
      <c r="I12" s="128"/>
      <c r="J12" s="78"/>
      <c r="K12" s="78">
        <f t="shared" si="0"/>
        <v>50000</v>
      </c>
      <c r="L12" s="78">
        <v>50000</v>
      </c>
      <c r="M12" s="78"/>
      <c r="N12" s="78"/>
      <c r="O12" s="79"/>
    </row>
    <row r="13" spans="1:15" x14ac:dyDescent="0.25">
      <c r="A13" s="74"/>
      <c r="B13" s="75" t="s">
        <v>28</v>
      </c>
      <c r="C13" s="76" t="s">
        <v>29</v>
      </c>
      <c r="D13" s="77" t="s">
        <v>25</v>
      </c>
      <c r="E13" s="75" t="str">
        <f t="shared" si="1"/>
        <v>Shopping</v>
      </c>
      <c r="F13" s="128" t="str">
        <f t="shared" si="2"/>
        <v>January to December</v>
      </c>
      <c r="G13" s="128"/>
      <c r="H13" s="128"/>
      <c r="I13" s="128"/>
      <c r="J13" s="78"/>
      <c r="K13" s="78">
        <f t="shared" si="0"/>
        <v>10000</v>
      </c>
      <c r="L13" s="78">
        <v>10000</v>
      </c>
      <c r="M13" s="78"/>
      <c r="N13" s="78"/>
      <c r="O13" s="79"/>
    </row>
    <row r="14" spans="1:15" x14ac:dyDescent="0.25">
      <c r="A14" s="74"/>
      <c r="B14" s="75" t="s">
        <v>30</v>
      </c>
      <c r="C14" s="76" t="s">
        <v>31</v>
      </c>
      <c r="D14" s="77" t="s">
        <v>25</v>
      </c>
      <c r="E14" s="75" t="str">
        <f t="shared" si="1"/>
        <v>Shopping</v>
      </c>
      <c r="F14" s="128" t="str">
        <f t="shared" si="2"/>
        <v>January to December</v>
      </c>
      <c r="G14" s="128"/>
      <c r="H14" s="128"/>
      <c r="I14" s="128"/>
      <c r="J14" s="78"/>
      <c r="K14" s="78">
        <f t="shared" si="0"/>
        <v>100000</v>
      </c>
      <c r="L14" s="78">
        <v>100000</v>
      </c>
      <c r="M14" s="78"/>
      <c r="N14" s="78"/>
      <c r="O14" s="79"/>
    </row>
    <row r="15" spans="1:15" ht="27.6" x14ac:dyDescent="0.25">
      <c r="A15" s="74"/>
      <c r="B15" s="75" t="s">
        <v>32</v>
      </c>
      <c r="C15" s="76" t="s">
        <v>31</v>
      </c>
      <c r="D15" s="77" t="s">
        <v>25</v>
      </c>
      <c r="E15" s="75" t="str">
        <f t="shared" si="1"/>
        <v>Shopping</v>
      </c>
      <c r="F15" s="128" t="str">
        <f t="shared" si="2"/>
        <v>January to December</v>
      </c>
      <c r="G15" s="128"/>
      <c r="H15" s="128"/>
      <c r="I15" s="128"/>
      <c r="J15" s="78"/>
      <c r="K15" s="78">
        <f t="shared" si="0"/>
        <v>40000</v>
      </c>
      <c r="L15" s="78">
        <v>40000</v>
      </c>
      <c r="M15" s="78"/>
      <c r="N15" s="78"/>
      <c r="O15" s="79"/>
    </row>
    <row r="16" spans="1:15" x14ac:dyDescent="0.25">
      <c r="A16" s="74"/>
      <c r="B16" s="75" t="s">
        <v>33</v>
      </c>
      <c r="C16" s="76" t="s">
        <v>34</v>
      </c>
      <c r="D16" s="77" t="s">
        <v>25</v>
      </c>
      <c r="E16" s="75" t="str">
        <f t="shared" si="1"/>
        <v>Shopping</v>
      </c>
      <c r="F16" s="128" t="str">
        <f t="shared" si="2"/>
        <v>January to December</v>
      </c>
      <c r="G16" s="128"/>
      <c r="H16" s="128"/>
      <c r="I16" s="128"/>
      <c r="J16" s="78"/>
      <c r="K16" s="78">
        <f t="shared" si="0"/>
        <v>2500</v>
      </c>
      <c r="L16" s="78">
        <v>2500</v>
      </c>
      <c r="M16" s="78"/>
      <c r="N16" s="78"/>
      <c r="O16" s="79"/>
    </row>
    <row r="17" spans="1:15" x14ac:dyDescent="0.25">
      <c r="A17" s="74"/>
      <c r="B17" s="75" t="s">
        <v>35</v>
      </c>
      <c r="C17" s="76" t="s">
        <v>36</v>
      </c>
      <c r="D17" s="77" t="s">
        <v>25</v>
      </c>
      <c r="E17" s="75" t="str">
        <f t="shared" si="1"/>
        <v>Shopping</v>
      </c>
      <c r="F17" s="128" t="str">
        <f t="shared" si="2"/>
        <v>January to December</v>
      </c>
      <c r="G17" s="128"/>
      <c r="H17" s="128"/>
      <c r="I17" s="128"/>
      <c r="J17" s="78"/>
      <c r="K17" s="78">
        <f t="shared" si="0"/>
        <v>30000</v>
      </c>
      <c r="L17" s="78">
        <v>30000</v>
      </c>
      <c r="M17" s="78"/>
      <c r="N17" s="78"/>
      <c r="O17" s="79"/>
    </row>
    <row r="18" spans="1:15" x14ac:dyDescent="0.25">
      <c r="A18" s="74"/>
      <c r="B18" s="75" t="s">
        <v>37</v>
      </c>
      <c r="C18" s="76" t="s">
        <v>38</v>
      </c>
      <c r="D18" s="77" t="s">
        <v>25</v>
      </c>
      <c r="E18" s="75" t="str">
        <f t="shared" si="1"/>
        <v>Shopping</v>
      </c>
      <c r="F18" s="128" t="str">
        <f t="shared" si="2"/>
        <v>January to December</v>
      </c>
      <c r="G18" s="128"/>
      <c r="H18" s="128"/>
      <c r="I18" s="128"/>
      <c r="J18" s="78"/>
      <c r="K18" s="78">
        <f t="shared" si="0"/>
        <v>50000</v>
      </c>
      <c r="L18" s="78">
        <v>50000</v>
      </c>
      <c r="M18" s="78"/>
      <c r="N18" s="78"/>
      <c r="O18" s="79"/>
    </row>
    <row r="19" spans="1:15" x14ac:dyDescent="0.25">
      <c r="A19" s="74"/>
      <c r="B19" s="75" t="s">
        <v>39</v>
      </c>
      <c r="C19" s="76" t="s">
        <v>38</v>
      </c>
      <c r="D19" s="77" t="s">
        <v>25</v>
      </c>
      <c r="E19" s="75" t="str">
        <f t="shared" si="1"/>
        <v>Shopping</v>
      </c>
      <c r="F19" s="128" t="str">
        <f t="shared" si="2"/>
        <v>January to December</v>
      </c>
      <c r="G19" s="128"/>
      <c r="H19" s="128"/>
      <c r="I19" s="128"/>
      <c r="J19" s="78"/>
      <c r="K19" s="78">
        <f t="shared" si="0"/>
        <v>25000</v>
      </c>
      <c r="L19" s="78">
        <v>25000</v>
      </c>
      <c r="M19" s="78"/>
      <c r="N19" s="78"/>
      <c r="O19" s="79"/>
    </row>
    <row r="20" spans="1:15" x14ac:dyDescent="0.25">
      <c r="A20" s="74"/>
      <c r="B20" s="75" t="s">
        <v>40</v>
      </c>
      <c r="C20" s="76" t="s">
        <v>38</v>
      </c>
      <c r="D20" s="77" t="s">
        <v>25</v>
      </c>
      <c r="E20" s="75" t="str">
        <f t="shared" si="1"/>
        <v>Shopping</v>
      </c>
      <c r="F20" s="128" t="str">
        <f t="shared" si="2"/>
        <v>January to December</v>
      </c>
      <c r="G20" s="128"/>
      <c r="H20" s="128"/>
      <c r="I20" s="128"/>
      <c r="J20" s="78"/>
      <c r="K20" s="78">
        <f t="shared" si="0"/>
        <v>30000</v>
      </c>
      <c r="L20" s="78">
        <v>30000</v>
      </c>
      <c r="M20" s="78"/>
      <c r="N20" s="78"/>
      <c r="O20" s="79"/>
    </row>
    <row r="21" spans="1:15" x14ac:dyDescent="0.25">
      <c r="A21" s="74"/>
      <c r="B21" s="75" t="s">
        <v>41</v>
      </c>
      <c r="C21" s="76" t="s">
        <v>38</v>
      </c>
      <c r="D21" s="77" t="s">
        <v>25</v>
      </c>
      <c r="E21" s="75" t="str">
        <f t="shared" si="1"/>
        <v>Shopping</v>
      </c>
      <c r="F21" s="128" t="str">
        <f t="shared" si="2"/>
        <v>January to December</v>
      </c>
      <c r="G21" s="128"/>
      <c r="H21" s="128"/>
      <c r="I21" s="128"/>
      <c r="J21" s="78"/>
      <c r="K21" s="78">
        <f t="shared" si="0"/>
        <v>50000</v>
      </c>
      <c r="L21" s="78">
        <v>50000</v>
      </c>
      <c r="M21" s="78"/>
      <c r="N21" s="78"/>
      <c r="O21" s="79"/>
    </row>
    <row r="22" spans="1:15" x14ac:dyDescent="0.25">
      <c r="A22" s="74"/>
      <c r="B22" s="75" t="s">
        <v>42</v>
      </c>
      <c r="C22" s="76" t="s">
        <v>38</v>
      </c>
      <c r="D22" s="77" t="s">
        <v>25</v>
      </c>
      <c r="E22" s="75" t="str">
        <f t="shared" si="1"/>
        <v>Shopping</v>
      </c>
      <c r="F22" s="128" t="str">
        <f t="shared" si="2"/>
        <v>January to December</v>
      </c>
      <c r="G22" s="128"/>
      <c r="H22" s="128"/>
      <c r="I22" s="128"/>
      <c r="J22" s="78"/>
      <c r="K22" s="78">
        <f t="shared" si="0"/>
        <v>50000</v>
      </c>
      <c r="L22" s="78">
        <v>50000</v>
      </c>
      <c r="M22" s="78"/>
      <c r="N22" s="78"/>
      <c r="O22" s="79"/>
    </row>
    <row r="23" spans="1:15" ht="27.6" x14ac:dyDescent="0.25">
      <c r="A23" s="74"/>
      <c r="B23" s="75" t="s">
        <v>43</v>
      </c>
      <c r="C23" s="76" t="s">
        <v>44</v>
      </c>
      <c r="D23" s="77" t="s">
        <v>25</v>
      </c>
      <c r="E23" s="75" t="str">
        <f t="shared" si="1"/>
        <v>Competetive Bidding/Shopping</v>
      </c>
      <c r="F23" s="128" t="str">
        <f t="shared" si="2"/>
        <v>January to December</v>
      </c>
      <c r="G23" s="128"/>
      <c r="H23" s="128"/>
      <c r="I23" s="128"/>
      <c r="J23" s="78"/>
      <c r="K23" s="78">
        <f t="shared" si="0"/>
        <v>660000</v>
      </c>
      <c r="L23" s="78">
        <v>660000</v>
      </c>
      <c r="M23" s="78"/>
      <c r="N23" s="78"/>
      <c r="O23" s="79"/>
    </row>
    <row r="24" spans="1:15" ht="27.6" x14ac:dyDescent="0.25">
      <c r="A24" s="74"/>
      <c r="B24" s="75" t="s">
        <v>45</v>
      </c>
      <c r="C24" s="76" t="s">
        <v>31</v>
      </c>
      <c r="D24" s="77" t="s">
        <v>25</v>
      </c>
      <c r="E24" s="75" t="str">
        <f t="shared" si="1"/>
        <v>Shopping</v>
      </c>
      <c r="F24" s="128" t="str">
        <f t="shared" si="2"/>
        <v>January to December</v>
      </c>
      <c r="G24" s="128"/>
      <c r="H24" s="128"/>
      <c r="I24" s="128"/>
      <c r="J24" s="78"/>
      <c r="K24" s="78">
        <f t="shared" si="0"/>
        <v>50000</v>
      </c>
      <c r="L24" s="78">
        <v>50000</v>
      </c>
      <c r="M24" s="78"/>
      <c r="N24" s="78"/>
      <c r="O24" s="79"/>
    </row>
    <row r="25" spans="1:15" x14ac:dyDescent="0.25">
      <c r="A25" s="74"/>
      <c r="B25" s="75" t="s">
        <v>46</v>
      </c>
      <c r="C25" s="76" t="s">
        <v>38</v>
      </c>
      <c r="D25" s="77" t="s">
        <v>25</v>
      </c>
      <c r="E25" s="75" t="str">
        <f t="shared" si="1"/>
        <v>Shopping</v>
      </c>
      <c r="F25" s="128" t="str">
        <f t="shared" si="2"/>
        <v>January to December</v>
      </c>
      <c r="G25" s="128"/>
      <c r="H25" s="128"/>
      <c r="I25" s="128"/>
      <c r="J25" s="78"/>
      <c r="K25" s="78">
        <f t="shared" si="0"/>
        <v>200000</v>
      </c>
      <c r="L25" s="78">
        <v>200000</v>
      </c>
      <c r="M25" s="78"/>
      <c r="N25" s="78"/>
      <c r="O25" s="79"/>
    </row>
    <row r="26" spans="1:15" ht="27.6" x14ac:dyDescent="0.25">
      <c r="A26" s="74"/>
      <c r="B26" s="75" t="s">
        <v>47</v>
      </c>
      <c r="C26" s="76" t="s">
        <v>38</v>
      </c>
      <c r="D26" s="77" t="s">
        <v>25</v>
      </c>
      <c r="E26" s="75" t="str">
        <f t="shared" si="1"/>
        <v>Competetive Bidding/Shopping</v>
      </c>
      <c r="F26" s="128" t="str">
        <f t="shared" si="2"/>
        <v>January to December</v>
      </c>
      <c r="G26" s="128"/>
      <c r="H26" s="128"/>
      <c r="I26" s="128"/>
      <c r="J26" s="78"/>
      <c r="K26" s="78">
        <f t="shared" si="0"/>
        <v>250000</v>
      </c>
      <c r="L26" s="78">
        <v>250000</v>
      </c>
      <c r="M26" s="78"/>
      <c r="N26" s="78"/>
      <c r="O26" s="79"/>
    </row>
    <row r="27" spans="1:15" ht="27.6" x14ac:dyDescent="0.25">
      <c r="A27" s="74"/>
      <c r="B27" s="75" t="s">
        <v>48</v>
      </c>
      <c r="C27" s="76" t="s">
        <v>38</v>
      </c>
      <c r="D27" s="77" t="s">
        <v>25</v>
      </c>
      <c r="E27" s="75" t="str">
        <f t="shared" si="1"/>
        <v>Competetive Bidding/Shopping</v>
      </c>
      <c r="F27" s="128" t="str">
        <f t="shared" si="2"/>
        <v>January to December</v>
      </c>
      <c r="G27" s="128"/>
      <c r="H27" s="128"/>
      <c r="I27" s="128"/>
      <c r="J27" s="78"/>
      <c r="K27" s="78">
        <f t="shared" si="0"/>
        <v>350000</v>
      </c>
      <c r="L27" s="78">
        <v>350000</v>
      </c>
      <c r="M27" s="78"/>
      <c r="N27" s="78"/>
      <c r="O27" s="79"/>
    </row>
    <row r="28" spans="1:15" x14ac:dyDescent="0.25">
      <c r="A28" s="74"/>
      <c r="B28" s="75" t="s">
        <v>49</v>
      </c>
      <c r="C28" s="76"/>
      <c r="D28" s="77"/>
      <c r="E28" s="75"/>
      <c r="F28" s="128" t="str">
        <f t="shared" si="2"/>
        <v/>
      </c>
      <c r="G28" s="128"/>
      <c r="H28" s="128"/>
      <c r="I28" s="128"/>
      <c r="J28" s="78"/>
      <c r="K28" s="78">
        <f t="shared" si="0"/>
        <v>0</v>
      </c>
      <c r="L28" s="78"/>
      <c r="M28" s="78"/>
      <c r="N28" s="78"/>
      <c r="O28" s="79"/>
    </row>
    <row r="29" spans="1:15" x14ac:dyDescent="0.25">
      <c r="A29" s="74"/>
      <c r="B29" s="75" t="s">
        <v>50</v>
      </c>
      <c r="C29" s="76" t="s">
        <v>51</v>
      </c>
      <c r="D29" s="77" t="s">
        <v>25</v>
      </c>
      <c r="E29" s="75" t="str">
        <f t="shared" si="1"/>
        <v>Shopping</v>
      </c>
      <c r="F29" s="128" t="str">
        <f t="shared" si="2"/>
        <v>January to December</v>
      </c>
      <c r="G29" s="128"/>
      <c r="H29" s="128"/>
      <c r="I29" s="128"/>
      <c r="J29" s="78"/>
      <c r="K29" s="78">
        <f t="shared" si="0"/>
        <v>100000</v>
      </c>
      <c r="L29" s="78">
        <v>100000</v>
      </c>
      <c r="M29" s="78"/>
      <c r="N29" s="78"/>
      <c r="O29" s="79"/>
    </row>
    <row r="30" spans="1:15" x14ac:dyDescent="0.25">
      <c r="A30" s="74"/>
      <c r="B30" s="75" t="s">
        <v>52</v>
      </c>
      <c r="C30" s="76" t="s">
        <v>51</v>
      </c>
      <c r="D30" s="77" t="s">
        <v>25</v>
      </c>
      <c r="E30" s="75" t="str">
        <f t="shared" si="1"/>
        <v>Shopping</v>
      </c>
      <c r="F30" s="128" t="str">
        <f>IF(C30&lt;&gt;"","January to December","")</f>
        <v>January to December</v>
      </c>
      <c r="G30" s="128"/>
      <c r="H30" s="128"/>
      <c r="I30" s="128"/>
      <c r="J30" s="78"/>
      <c r="K30" s="78">
        <f t="shared" si="0"/>
        <v>50000</v>
      </c>
      <c r="L30" s="78">
        <v>50000</v>
      </c>
      <c r="M30" s="78"/>
      <c r="N30" s="78"/>
      <c r="O30" s="79"/>
    </row>
    <row r="31" spans="1:15" ht="27.6" x14ac:dyDescent="0.25">
      <c r="A31" s="74"/>
      <c r="B31" s="75" t="s">
        <v>53</v>
      </c>
      <c r="C31" s="76" t="s">
        <v>51</v>
      </c>
      <c r="D31" s="77" t="s">
        <v>25</v>
      </c>
      <c r="E31" s="75" t="str">
        <f t="shared" si="1"/>
        <v>Competetive Bidding/Shopping</v>
      </c>
      <c r="F31" s="128" t="str">
        <f t="shared" ref="F31:F94" si="3">IF(C31&lt;&gt;"","January to December","")</f>
        <v>January to December</v>
      </c>
      <c r="G31" s="128"/>
      <c r="H31" s="128"/>
      <c r="I31" s="128"/>
      <c r="J31" s="78"/>
      <c r="K31" s="78">
        <f t="shared" si="0"/>
        <v>500000</v>
      </c>
      <c r="L31" s="78">
        <v>500000</v>
      </c>
      <c r="M31" s="78"/>
      <c r="N31" s="78"/>
      <c r="O31" s="79"/>
    </row>
    <row r="32" spans="1:15" ht="27.6" x14ac:dyDescent="0.25">
      <c r="A32" s="74"/>
      <c r="B32" s="75" t="s">
        <v>54</v>
      </c>
      <c r="C32" s="76" t="s">
        <v>31</v>
      </c>
      <c r="D32" s="77" t="s">
        <v>25</v>
      </c>
      <c r="E32" s="75" t="str">
        <f t="shared" si="1"/>
        <v>Competetive Bidding/Shopping</v>
      </c>
      <c r="F32" s="128" t="str">
        <f t="shared" si="3"/>
        <v>January to December</v>
      </c>
      <c r="G32" s="128"/>
      <c r="H32" s="128"/>
      <c r="I32" s="128"/>
      <c r="J32" s="78"/>
      <c r="K32" s="78">
        <f t="shared" si="0"/>
        <v>600000</v>
      </c>
      <c r="L32" s="78">
        <v>600000</v>
      </c>
      <c r="M32" s="78"/>
      <c r="N32" s="78"/>
      <c r="O32" s="79"/>
    </row>
    <row r="33" spans="1:15" ht="27.6" x14ac:dyDescent="0.25">
      <c r="A33" s="74"/>
      <c r="B33" s="75" t="s">
        <v>55</v>
      </c>
      <c r="C33" s="76" t="s">
        <v>38</v>
      </c>
      <c r="D33" s="77" t="s">
        <v>25</v>
      </c>
      <c r="E33" s="75" t="str">
        <f t="shared" si="1"/>
        <v>Competetive Bidding/Shopping</v>
      </c>
      <c r="F33" s="128" t="str">
        <f t="shared" si="3"/>
        <v>January to December</v>
      </c>
      <c r="G33" s="128"/>
      <c r="H33" s="128"/>
      <c r="I33" s="128"/>
      <c r="J33" s="78"/>
      <c r="K33" s="78">
        <f t="shared" si="0"/>
        <v>1000000</v>
      </c>
      <c r="L33" s="78">
        <v>1000000</v>
      </c>
      <c r="M33" s="78"/>
      <c r="N33" s="78"/>
      <c r="O33" s="79"/>
    </row>
    <row r="34" spans="1:15" ht="28.2" thickBot="1" x14ac:dyDescent="0.3">
      <c r="A34" s="80"/>
      <c r="B34" s="81" t="s">
        <v>56</v>
      </c>
      <c r="C34" s="82" t="s">
        <v>51</v>
      </c>
      <c r="D34" s="83" t="s">
        <v>25</v>
      </c>
      <c r="E34" s="81" t="str">
        <f t="shared" si="1"/>
        <v>Competetive Bidding/Shopping</v>
      </c>
      <c r="F34" s="132" t="str">
        <f t="shared" si="3"/>
        <v>January to December</v>
      </c>
      <c r="G34" s="132"/>
      <c r="H34" s="132"/>
      <c r="I34" s="132"/>
      <c r="J34" s="84"/>
      <c r="K34" s="84">
        <f t="shared" si="0"/>
        <v>500000</v>
      </c>
      <c r="L34" s="84">
        <v>500000</v>
      </c>
      <c r="M34" s="84"/>
      <c r="N34" s="84"/>
      <c r="O34" s="85"/>
    </row>
    <row r="35" spans="1:15" ht="41.4" x14ac:dyDescent="0.25">
      <c r="A35" s="66"/>
      <c r="B35" s="70" t="s">
        <v>57</v>
      </c>
      <c r="C35" s="68" t="s">
        <v>51</v>
      </c>
      <c r="D35" s="69" t="s">
        <v>25</v>
      </c>
      <c r="E35" s="70" t="str">
        <f t="shared" si="1"/>
        <v>Competetive Bidding/Shopping</v>
      </c>
      <c r="F35" s="133" t="str">
        <f t="shared" si="3"/>
        <v>January to December</v>
      </c>
      <c r="G35" s="133"/>
      <c r="H35" s="133"/>
      <c r="I35" s="133"/>
      <c r="J35" s="72"/>
      <c r="K35" s="72">
        <f t="shared" si="0"/>
        <v>1500000</v>
      </c>
      <c r="L35" s="72">
        <v>1500000</v>
      </c>
      <c r="M35" s="72"/>
      <c r="N35" s="72"/>
      <c r="O35" s="73"/>
    </row>
    <row r="36" spans="1:15" ht="27.6" x14ac:dyDescent="0.25">
      <c r="A36" s="74"/>
      <c r="B36" s="75" t="s">
        <v>58</v>
      </c>
      <c r="C36" s="76" t="s">
        <v>51</v>
      </c>
      <c r="D36" s="77" t="s">
        <v>25</v>
      </c>
      <c r="E36" s="75" t="str">
        <f t="shared" si="1"/>
        <v>Competetive Bidding/Shopping</v>
      </c>
      <c r="F36" s="128" t="str">
        <f t="shared" si="3"/>
        <v>January to December</v>
      </c>
      <c r="G36" s="128"/>
      <c r="H36" s="128"/>
      <c r="I36" s="128"/>
      <c r="J36" s="78"/>
      <c r="K36" s="78">
        <f t="shared" si="0"/>
        <v>1500000</v>
      </c>
      <c r="L36" s="78">
        <v>1500000</v>
      </c>
      <c r="M36" s="78"/>
      <c r="N36" s="78"/>
      <c r="O36" s="79"/>
    </row>
    <row r="37" spans="1:15" x14ac:dyDescent="0.25">
      <c r="A37" s="74"/>
      <c r="B37" s="75" t="s">
        <v>59</v>
      </c>
      <c r="C37" s="76" t="s">
        <v>60</v>
      </c>
      <c r="D37" s="77" t="s">
        <v>25</v>
      </c>
      <c r="E37" s="75" t="str">
        <f t="shared" si="1"/>
        <v>Shopping</v>
      </c>
      <c r="F37" s="128" t="str">
        <f t="shared" si="3"/>
        <v>January to December</v>
      </c>
      <c r="G37" s="128"/>
      <c r="H37" s="128"/>
      <c r="I37" s="128"/>
      <c r="J37" s="78"/>
      <c r="K37" s="78">
        <f t="shared" si="0"/>
        <v>3000</v>
      </c>
      <c r="L37" s="78">
        <v>3000</v>
      </c>
      <c r="M37" s="78"/>
      <c r="N37" s="78"/>
      <c r="O37" s="79"/>
    </row>
    <row r="38" spans="1:15" ht="41.4" x14ac:dyDescent="0.25">
      <c r="A38" s="74"/>
      <c r="B38" s="75" t="s">
        <v>61</v>
      </c>
      <c r="C38" s="76" t="s">
        <v>62</v>
      </c>
      <c r="D38" s="77" t="s">
        <v>25</v>
      </c>
      <c r="E38" s="75" t="s">
        <v>63</v>
      </c>
      <c r="F38" s="128" t="str">
        <f t="shared" si="3"/>
        <v>January to December</v>
      </c>
      <c r="G38" s="128"/>
      <c r="H38" s="128"/>
      <c r="I38" s="128"/>
      <c r="J38" s="78"/>
      <c r="K38" s="78">
        <f t="shared" si="0"/>
        <v>3315000</v>
      </c>
      <c r="L38" s="78">
        <v>3315000</v>
      </c>
      <c r="M38" s="78"/>
      <c r="N38" s="78"/>
      <c r="O38" s="79"/>
    </row>
    <row r="39" spans="1:15" x14ac:dyDescent="0.25">
      <c r="A39" s="74"/>
      <c r="B39" s="75" t="s">
        <v>64</v>
      </c>
      <c r="C39" s="76" t="s">
        <v>65</v>
      </c>
      <c r="D39" s="77" t="s">
        <v>25</v>
      </c>
      <c r="E39" s="75" t="s">
        <v>63</v>
      </c>
      <c r="F39" s="128" t="str">
        <f t="shared" si="3"/>
        <v>January to December</v>
      </c>
      <c r="G39" s="128"/>
      <c r="H39" s="128"/>
      <c r="I39" s="128"/>
      <c r="J39" s="78"/>
      <c r="K39" s="78">
        <f t="shared" si="0"/>
        <v>30000</v>
      </c>
      <c r="L39" s="78">
        <v>30000</v>
      </c>
      <c r="M39" s="78"/>
      <c r="N39" s="78"/>
      <c r="O39" s="79"/>
    </row>
    <row r="40" spans="1:15" x14ac:dyDescent="0.25">
      <c r="A40" s="74"/>
      <c r="B40" s="86" t="s">
        <v>66</v>
      </c>
      <c r="C40" s="76"/>
      <c r="D40" s="77"/>
      <c r="E40" s="75"/>
      <c r="F40" s="128" t="str">
        <f t="shared" si="3"/>
        <v/>
      </c>
      <c r="G40" s="128"/>
      <c r="H40" s="128"/>
      <c r="I40" s="128"/>
      <c r="J40" s="78"/>
      <c r="K40" s="78">
        <f t="shared" si="0"/>
        <v>0</v>
      </c>
      <c r="L40" s="78"/>
      <c r="M40" s="78"/>
      <c r="N40" s="78"/>
      <c r="O40" s="79"/>
    </row>
    <row r="41" spans="1:15" ht="27.6" x14ac:dyDescent="0.25">
      <c r="A41" s="74"/>
      <c r="B41" s="75" t="s">
        <v>67</v>
      </c>
      <c r="C41" s="76" t="s">
        <v>38</v>
      </c>
      <c r="D41" s="77" t="s">
        <v>25</v>
      </c>
      <c r="E41" s="75" t="str">
        <f t="shared" si="1"/>
        <v>Competetive Bidding/Shopping</v>
      </c>
      <c r="F41" s="128" t="str">
        <f t="shared" si="3"/>
        <v>January to December</v>
      </c>
      <c r="G41" s="128"/>
      <c r="H41" s="128"/>
      <c r="I41" s="128"/>
      <c r="J41" s="78"/>
      <c r="K41" s="78">
        <f t="shared" si="0"/>
        <v>370000</v>
      </c>
      <c r="L41" s="78">
        <v>370000</v>
      </c>
      <c r="M41" s="78"/>
      <c r="N41" s="78"/>
      <c r="O41" s="79"/>
    </row>
    <row r="42" spans="1:15" ht="27.6" x14ac:dyDescent="0.25">
      <c r="A42" s="74"/>
      <c r="B42" s="75" t="s">
        <v>68</v>
      </c>
      <c r="C42" s="76" t="s">
        <v>69</v>
      </c>
      <c r="D42" s="77" t="s">
        <v>25</v>
      </c>
      <c r="E42" s="75" t="str">
        <f t="shared" si="1"/>
        <v>Competetive Bidding/Shopping</v>
      </c>
      <c r="F42" s="128" t="str">
        <f t="shared" si="3"/>
        <v>January to December</v>
      </c>
      <c r="G42" s="128"/>
      <c r="H42" s="128"/>
      <c r="I42" s="128"/>
      <c r="J42" s="78"/>
      <c r="K42" s="78">
        <f t="shared" si="0"/>
        <v>220000</v>
      </c>
      <c r="L42" s="78">
        <v>220000</v>
      </c>
      <c r="M42" s="78"/>
      <c r="N42" s="78"/>
      <c r="O42" s="79"/>
    </row>
    <row r="43" spans="1:15" ht="27.6" x14ac:dyDescent="0.25">
      <c r="A43" s="74"/>
      <c r="B43" s="75" t="s">
        <v>70</v>
      </c>
      <c r="C43" s="76" t="s">
        <v>69</v>
      </c>
      <c r="D43" s="77" t="s">
        <v>25</v>
      </c>
      <c r="E43" s="75" t="str">
        <f t="shared" si="1"/>
        <v>Shopping</v>
      </c>
      <c r="F43" s="128" t="str">
        <f t="shared" si="3"/>
        <v>January to December</v>
      </c>
      <c r="G43" s="128"/>
      <c r="H43" s="128"/>
      <c r="I43" s="128"/>
      <c r="J43" s="78"/>
      <c r="K43" s="78">
        <f t="shared" si="0"/>
        <v>165000</v>
      </c>
      <c r="L43" s="78">
        <v>165000</v>
      </c>
      <c r="M43" s="78"/>
      <c r="N43" s="78"/>
      <c r="O43" s="79"/>
    </row>
    <row r="44" spans="1:15" x14ac:dyDescent="0.25">
      <c r="A44" s="74"/>
      <c r="B44" s="75" t="s">
        <v>71</v>
      </c>
      <c r="C44" s="76" t="s">
        <v>69</v>
      </c>
      <c r="D44" s="77" t="s">
        <v>25</v>
      </c>
      <c r="E44" s="75" t="str">
        <f t="shared" si="1"/>
        <v>Shopping</v>
      </c>
      <c r="F44" s="128" t="str">
        <f t="shared" si="3"/>
        <v>January to December</v>
      </c>
      <c r="G44" s="128"/>
      <c r="H44" s="128"/>
      <c r="I44" s="128"/>
      <c r="J44" s="78"/>
      <c r="K44" s="78">
        <f t="shared" si="0"/>
        <v>110000</v>
      </c>
      <c r="L44" s="78">
        <v>110000</v>
      </c>
      <c r="M44" s="78"/>
      <c r="N44" s="78"/>
      <c r="O44" s="79"/>
    </row>
    <row r="45" spans="1:15" x14ac:dyDescent="0.25">
      <c r="A45" s="74"/>
      <c r="B45" s="75" t="s">
        <v>72</v>
      </c>
      <c r="C45" s="76" t="s">
        <v>69</v>
      </c>
      <c r="D45" s="77" t="s">
        <v>25</v>
      </c>
      <c r="E45" s="75" t="str">
        <f t="shared" si="1"/>
        <v>Shopping</v>
      </c>
      <c r="F45" s="128" t="str">
        <f t="shared" si="3"/>
        <v>January to December</v>
      </c>
      <c r="G45" s="128"/>
      <c r="H45" s="128"/>
      <c r="I45" s="128"/>
      <c r="J45" s="78"/>
      <c r="K45" s="78">
        <f t="shared" si="0"/>
        <v>33000</v>
      </c>
      <c r="L45" s="78">
        <v>33000</v>
      </c>
      <c r="M45" s="78"/>
      <c r="N45" s="78"/>
      <c r="O45" s="79"/>
    </row>
    <row r="46" spans="1:15" x14ac:dyDescent="0.25">
      <c r="A46" s="74"/>
      <c r="B46" s="75" t="s">
        <v>73</v>
      </c>
      <c r="C46" s="76" t="s">
        <v>69</v>
      </c>
      <c r="D46" s="77" t="s">
        <v>25</v>
      </c>
      <c r="E46" s="75" t="str">
        <f t="shared" si="1"/>
        <v>Shopping</v>
      </c>
      <c r="F46" s="128" t="str">
        <f t="shared" si="3"/>
        <v>January to December</v>
      </c>
      <c r="G46" s="128"/>
      <c r="H46" s="128"/>
      <c r="I46" s="128"/>
      <c r="J46" s="78"/>
      <c r="K46" s="78">
        <f t="shared" si="0"/>
        <v>110000</v>
      </c>
      <c r="L46" s="78">
        <v>110000</v>
      </c>
      <c r="M46" s="78"/>
      <c r="N46" s="78"/>
      <c r="O46" s="79"/>
    </row>
    <row r="47" spans="1:15" x14ac:dyDescent="0.25">
      <c r="A47" s="74"/>
      <c r="B47" s="75" t="s">
        <v>74</v>
      </c>
      <c r="C47" s="76" t="s">
        <v>38</v>
      </c>
      <c r="D47" s="77" t="s">
        <v>25</v>
      </c>
      <c r="E47" s="75" t="s">
        <v>63</v>
      </c>
      <c r="F47" s="128" t="str">
        <f t="shared" si="3"/>
        <v>January to December</v>
      </c>
      <c r="G47" s="128"/>
      <c r="H47" s="128"/>
      <c r="I47" s="128"/>
      <c r="J47" s="78"/>
      <c r="K47" s="78">
        <f t="shared" si="0"/>
        <v>10000</v>
      </c>
      <c r="L47" s="78">
        <v>10000</v>
      </c>
      <c r="M47" s="78"/>
      <c r="N47" s="78"/>
      <c r="O47" s="79"/>
    </row>
    <row r="48" spans="1:15" x14ac:dyDescent="0.25">
      <c r="A48" s="74"/>
      <c r="B48" s="75" t="s">
        <v>75</v>
      </c>
      <c r="C48" s="76" t="s">
        <v>76</v>
      </c>
      <c r="D48" s="77" t="s">
        <v>25</v>
      </c>
      <c r="E48" s="75" t="s">
        <v>63</v>
      </c>
      <c r="F48" s="128" t="str">
        <f t="shared" si="3"/>
        <v>January to December</v>
      </c>
      <c r="G48" s="128"/>
      <c r="H48" s="128"/>
      <c r="I48" s="128"/>
      <c r="J48" s="78"/>
      <c r="K48" s="78">
        <f t="shared" si="0"/>
        <v>920000</v>
      </c>
      <c r="L48" s="78">
        <v>920000</v>
      </c>
      <c r="M48" s="78"/>
      <c r="N48" s="78"/>
      <c r="O48" s="79"/>
    </row>
    <row r="49" spans="1:15" x14ac:dyDescent="0.25">
      <c r="A49" s="74"/>
      <c r="B49" s="75" t="s">
        <v>77</v>
      </c>
      <c r="C49" s="76" t="s">
        <v>38</v>
      </c>
      <c r="D49" s="77" t="s">
        <v>25</v>
      </c>
      <c r="E49" s="75" t="s">
        <v>63</v>
      </c>
      <c r="F49" s="128" t="str">
        <f t="shared" si="3"/>
        <v>January to December</v>
      </c>
      <c r="G49" s="128"/>
      <c r="H49" s="128"/>
      <c r="I49" s="128"/>
      <c r="J49" s="78"/>
      <c r="K49" s="78">
        <f t="shared" si="0"/>
        <v>150000</v>
      </c>
      <c r="L49" s="78">
        <v>150000</v>
      </c>
      <c r="M49" s="78"/>
      <c r="N49" s="78"/>
      <c r="O49" s="79"/>
    </row>
    <row r="50" spans="1:15" x14ac:dyDescent="0.25">
      <c r="A50" s="74"/>
      <c r="B50" s="75" t="s">
        <v>78</v>
      </c>
      <c r="C50" s="76" t="s">
        <v>38</v>
      </c>
      <c r="D50" s="77" t="s">
        <v>25</v>
      </c>
      <c r="E50" s="75" t="s">
        <v>63</v>
      </c>
      <c r="F50" s="128" t="str">
        <f t="shared" si="3"/>
        <v>January to December</v>
      </c>
      <c r="G50" s="128"/>
      <c r="H50" s="128"/>
      <c r="I50" s="128"/>
      <c r="J50" s="78"/>
      <c r="K50" s="78">
        <f t="shared" si="0"/>
        <v>100000</v>
      </c>
      <c r="L50" s="78">
        <v>100000</v>
      </c>
      <c r="M50" s="78"/>
      <c r="N50" s="78"/>
      <c r="O50" s="79"/>
    </row>
    <row r="51" spans="1:15" x14ac:dyDescent="0.25">
      <c r="A51" s="74"/>
      <c r="B51" s="75" t="s">
        <v>79</v>
      </c>
      <c r="C51" s="76" t="s">
        <v>38</v>
      </c>
      <c r="D51" s="77" t="s">
        <v>25</v>
      </c>
      <c r="E51" s="75" t="s">
        <v>63</v>
      </c>
      <c r="F51" s="128" t="str">
        <f t="shared" si="3"/>
        <v>January to December</v>
      </c>
      <c r="G51" s="128"/>
      <c r="H51" s="128"/>
      <c r="I51" s="128"/>
      <c r="J51" s="78"/>
      <c r="K51" s="78">
        <f t="shared" si="0"/>
        <v>200000</v>
      </c>
      <c r="L51" s="78">
        <v>200000</v>
      </c>
      <c r="M51" s="78"/>
      <c r="N51" s="78"/>
      <c r="O51" s="79"/>
    </row>
    <row r="52" spans="1:15" ht="27.6" x14ac:dyDescent="0.25">
      <c r="A52" s="74"/>
      <c r="B52" s="86" t="s">
        <v>80</v>
      </c>
      <c r="C52" s="76"/>
      <c r="D52" s="77"/>
      <c r="E52" s="75"/>
      <c r="F52" s="128" t="str">
        <f t="shared" si="3"/>
        <v/>
      </c>
      <c r="G52" s="128"/>
      <c r="H52" s="128"/>
      <c r="I52" s="128"/>
      <c r="J52" s="78"/>
      <c r="K52" s="78">
        <f t="shared" si="0"/>
        <v>0</v>
      </c>
      <c r="L52" s="78"/>
      <c r="M52" s="78"/>
      <c r="N52" s="78"/>
      <c r="O52" s="79"/>
    </row>
    <row r="53" spans="1:15" ht="55.2" x14ac:dyDescent="0.25">
      <c r="A53" s="74"/>
      <c r="B53" s="75" t="s">
        <v>81</v>
      </c>
      <c r="C53" s="76" t="s">
        <v>82</v>
      </c>
      <c r="D53" s="77" t="s">
        <v>25</v>
      </c>
      <c r="E53" s="75" t="str">
        <f t="shared" si="1"/>
        <v>Competetive Bidding/Shopping</v>
      </c>
      <c r="F53" s="128" t="str">
        <f t="shared" si="3"/>
        <v>January to December</v>
      </c>
      <c r="G53" s="128"/>
      <c r="H53" s="128"/>
      <c r="I53" s="128"/>
      <c r="J53" s="78"/>
      <c r="K53" s="78">
        <f t="shared" si="0"/>
        <v>511000</v>
      </c>
      <c r="L53" s="78">
        <v>511000</v>
      </c>
      <c r="M53" s="78"/>
      <c r="N53" s="78"/>
      <c r="O53" s="79"/>
    </row>
    <row r="54" spans="1:15" ht="41.4" x14ac:dyDescent="0.25">
      <c r="A54" s="74"/>
      <c r="B54" s="75" t="s">
        <v>83</v>
      </c>
      <c r="C54" s="76" t="s">
        <v>84</v>
      </c>
      <c r="D54" s="77" t="s">
        <v>25</v>
      </c>
      <c r="E54" s="75" t="str">
        <f t="shared" si="1"/>
        <v>Competetive Bidding/Shopping</v>
      </c>
      <c r="F54" s="128" t="str">
        <f t="shared" si="3"/>
        <v>January to December</v>
      </c>
      <c r="G54" s="128"/>
      <c r="H54" s="128"/>
      <c r="I54" s="128"/>
      <c r="J54" s="78"/>
      <c r="K54" s="78">
        <f t="shared" si="0"/>
        <v>441000</v>
      </c>
      <c r="L54" s="78">
        <v>441000</v>
      </c>
      <c r="M54" s="78"/>
      <c r="N54" s="78"/>
      <c r="O54" s="79"/>
    </row>
    <row r="55" spans="1:15" x14ac:dyDescent="0.25">
      <c r="A55" s="74"/>
      <c r="B55" s="75" t="s">
        <v>85</v>
      </c>
      <c r="C55" s="76" t="s">
        <v>69</v>
      </c>
      <c r="D55" s="77" t="s">
        <v>25</v>
      </c>
      <c r="E55" s="75" t="str">
        <f t="shared" si="1"/>
        <v>Shopping</v>
      </c>
      <c r="F55" s="128" t="str">
        <f t="shared" si="3"/>
        <v>January to December</v>
      </c>
      <c r="G55" s="128"/>
      <c r="H55" s="128"/>
      <c r="I55" s="128"/>
      <c r="J55" s="78"/>
      <c r="K55" s="78">
        <f t="shared" si="0"/>
        <v>55000</v>
      </c>
      <c r="L55" s="78">
        <v>55000</v>
      </c>
      <c r="M55" s="78"/>
      <c r="N55" s="78"/>
      <c r="O55" s="79"/>
    </row>
    <row r="56" spans="1:15" ht="41.4" x14ac:dyDescent="0.25">
      <c r="A56" s="74"/>
      <c r="B56" s="75" t="s">
        <v>86</v>
      </c>
      <c r="C56" s="76" t="s">
        <v>87</v>
      </c>
      <c r="D56" s="77" t="s">
        <v>25</v>
      </c>
      <c r="E56" s="75" t="str">
        <f t="shared" si="1"/>
        <v>Competetive Bidding/Shopping</v>
      </c>
      <c r="F56" s="128" t="str">
        <f t="shared" si="3"/>
        <v>January to December</v>
      </c>
      <c r="G56" s="128"/>
      <c r="H56" s="128"/>
      <c r="I56" s="128"/>
      <c r="J56" s="78"/>
      <c r="K56" s="78">
        <f t="shared" si="0"/>
        <v>276000</v>
      </c>
      <c r="L56" s="78">
        <v>276000</v>
      </c>
      <c r="M56" s="78"/>
      <c r="N56" s="78"/>
      <c r="O56" s="79"/>
    </row>
    <row r="57" spans="1:15" ht="27.6" x14ac:dyDescent="0.25">
      <c r="A57" s="74"/>
      <c r="B57" s="75" t="s">
        <v>88</v>
      </c>
      <c r="C57" s="76" t="s">
        <v>89</v>
      </c>
      <c r="D57" s="77" t="s">
        <v>25</v>
      </c>
      <c r="E57" s="75" t="str">
        <f t="shared" si="1"/>
        <v>Competetive Bidding/Shopping</v>
      </c>
      <c r="F57" s="128" t="str">
        <f t="shared" si="3"/>
        <v>January to December</v>
      </c>
      <c r="G57" s="128"/>
      <c r="H57" s="128"/>
      <c r="I57" s="128"/>
      <c r="J57" s="78"/>
      <c r="K57" s="78">
        <f t="shared" si="0"/>
        <v>2480000</v>
      </c>
      <c r="L57" s="78">
        <v>2480000</v>
      </c>
      <c r="M57" s="78"/>
      <c r="N57" s="78"/>
      <c r="O57" s="79"/>
    </row>
    <row r="58" spans="1:15" ht="27.6" x14ac:dyDescent="0.25">
      <c r="A58" s="74"/>
      <c r="B58" s="86" t="s">
        <v>90</v>
      </c>
      <c r="C58" s="76"/>
      <c r="D58" s="77"/>
      <c r="E58" s="75"/>
      <c r="F58" s="128" t="str">
        <f t="shared" si="3"/>
        <v/>
      </c>
      <c r="G58" s="128"/>
      <c r="H58" s="128"/>
      <c r="I58" s="128"/>
      <c r="J58" s="78"/>
      <c r="K58" s="78">
        <f t="shared" si="0"/>
        <v>0</v>
      </c>
      <c r="L58" s="78"/>
      <c r="M58" s="78"/>
      <c r="N58" s="78"/>
      <c r="O58" s="79"/>
    </row>
    <row r="59" spans="1:15" ht="27.6" x14ac:dyDescent="0.25">
      <c r="A59" s="74"/>
      <c r="B59" s="75" t="s">
        <v>91</v>
      </c>
      <c r="C59" s="76" t="s">
        <v>92</v>
      </c>
      <c r="D59" s="77" t="s">
        <v>25</v>
      </c>
      <c r="E59" s="75" t="str">
        <f t="shared" si="1"/>
        <v>Competetive Bidding/Shopping</v>
      </c>
      <c r="F59" s="128" t="str">
        <f t="shared" si="3"/>
        <v>January to December</v>
      </c>
      <c r="G59" s="128"/>
      <c r="H59" s="128"/>
      <c r="I59" s="128"/>
      <c r="J59" s="78"/>
      <c r="K59" s="78">
        <f t="shared" si="0"/>
        <v>750000</v>
      </c>
      <c r="L59" s="78">
        <v>750000</v>
      </c>
      <c r="M59" s="78"/>
      <c r="N59" s="78"/>
      <c r="O59" s="79"/>
    </row>
    <row r="60" spans="1:15" ht="14.4" thickBot="1" x14ac:dyDescent="0.3">
      <c r="A60" s="80"/>
      <c r="B60" s="81" t="s">
        <v>93</v>
      </c>
      <c r="C60" s="82" t="s">
        <v>92</v>
      </c>
      <c r="D60" s="83" t="s">
        <v>25</v>
      </c>
      <c r="E60" s="81" t="str">
        <f t="shared" si="1"/>
        <v>Shopping</v>
      </c>
      <c r="F60" s="132" t="str">
        <f t="shared" si="3"/>
        <v>January to December</v>
      </c>
      <c r="G60" s="132"/>
      <c r="H60" s="132"/>
      <c r="I60" s="132"/>
      <c r="J60" s="84"/>
      <c r="K60" s="84">
        <f t="shared" si="0"/>
        <v>20000</v>
      </c>
      <c r="L60" s="84">
        <v>20000</v>
      </c>
      <c r="M60" s="84"/>
      <c r="N60" s="84"/>
      <c r="O60" s="85"/>
    </row>
    <row r="61" spans="1:15" ht="27.6" x14ac:dyDescent="0.25">
      <c r="A61" s="66"/>
      <c r="B61" s="70" t="s">
        <v>94</v>
      </c>
      <c r="C61" s="68" t="s">
        <v>92</v>
      </c>
      <c r="D61" s="69" t="s">
        <v>25</v>
      </c>
      <c r="E61" s="70" t="str">
        <f t="shared" si="1"/>
        <v>Shopping</v>
      </c>
      <c r="F61" s="133" t="str">
        <f t="shared" si="3"/>
        <v>January to December</v>
      </c>
      <c r="G61" s="133"/>
      <c r="H61" s="133"/>
      <c r="I61" s="133"/>
      <c r="J61" s="72"/>
      <c r="K61" s="72">
        <f t="shared" si="0"/>
        <v>20000</v>
      </c>
      <c r="L61" s="72">
        <v>20000</v>
      </c>
      <c r="M61" s="72"/>
      <c r="N61" s="72"/>
      <c r="O61" s="73"/>
    </row>
    <row r="62" spans="1:15" ht="27.6" x14ac:dyDescent="0.25">
      <c r="A62" s="74"/>
      <c r="B62" s="75" t="s">
        <v>95</v>
      </c>
      <c r="C62" s="76" t="s">
        <v>96</v>
      </c>
      <c r="D62" s="77" t="s">
        <v>25</v>
      </c>
      <c r="E62" s="75" t="str">
        <f t="shared" si="1"/>
        <v>Competetive Bidding/Shopping</v>
      </c>
      <c r="F62" s="128" t="str">
        <f t="shared" si="3"/>
        <v>January to December</v>
      </c>
      <c r="G62" s="128"/>
      <c r="H62" s="128"/>
      <c r="I62" s="128"/>
      <c r="J62" s="78"/>
      <c r="K62" s="78">
        <f t="shared" si="0"/>
        <v>250000</v>
      </c>
      <c r="L62" s="78">
        <v>250000</v>
      </c>
      <c r="M62" s="78"/>
      <c r="N62" s="78"/>
      <c r="O62" s="79"/>
    </row>
    <row r="63" spans="1:15" ht="27.6" x14ac:dyDescent="0.25">
      <c r="A63" s="74"/>
      <c r="B63" s="75" t="s">
        <v>97</v>
      </c>
      <c r="C63" s="76" t="s">
        <v>38</v>
      </c>
      <c r="D63" s="77" t="s">
        <v>25</v>
      </c>
      <c r="E63" s="75" t="str">
        <f t="shared" si="1"/>
        <v>Competetive Bidding/Shopping</v>
      </c>
      <c r="F63" s="128" t="str">
        <f t="shared" si="3"/>
        <v>January to December</v>
      </c>
      <c r="G63" s="128"/>
      <c r="H63" s="128"/>
      <c r="I63" s="128"/>
      <c r="J63" s="78"/>
      <c r="K63" s="78">
        <f t="shared" si="0"/>
        <v>300000</v>
      </c>
      <c r="L63" s="78">
        <v>300000</v>
      </c>
      <c r="M63" s="78"/>
      <c r="N63" s="78"/>
      <c r="O63" s="79"/>
    </row>
    <row r="64" spans="1:15" ht="27.6" x14ac:dyDescent="0.25">
      <c r="A64" s="74"/>
      <c r="B64" s="75" t="s">
        <v>98</v>
      </c>
      <c r="C64" s="76" t="s">
        <v>99</v>
      </c>
      <c r="D64" s="77" t="s">
        <v>25</v>
      </c>
      <c r="E64" s="75" t="str">
        <f t="shared" si="1"/>
        <v>Competetive Bidding/Shopping</v>
      </c>
      <c r="F64" s="128" t="str">
        <f t="shared" si="3"/>
        <v>January to December</v>
      </c>
      <c r="G64" s="128"/>
      <c r="H64" s="128"/>
      <c r="I64" s="128"/>
      <c r="J64" s="78"/>
      <c r="K64" s="78">
        <f t="shared" si="0"/>
        <v>2210621</v>
      </c>
      <c r="L64" s="78">
        <v>2210621</v>
      </c>
      <c r="M64" s="78"/>
      <c r="N64" s="78"/>
      <c r="O64" s="79"/>
    </row>
    <row r="65" spans="1:15" x14ac:dyDescent="0.25">
      <c r="A65" s="74"/>
      <c r="B65" s="75" t="s">
        <v>100</v>
      </c>
      <c r="C65" s="76" t="s">
        <v>51</v>
      </c>
      <c r="D65" s="77" t="s">
        <v>25</v>
      </c>
      <c r="E65" s="75" t="str">
        <f t="shared" si="1"/>
        <v>Shopping</v>
      </c>
      <c r="F65" s="128" t="str">
        <f t="shared" si="3"/>
        <v>January to December</v>
      </c>
      <c r="G65" s="128"/>
      <c r="H65" s="128"/>
      <c r="I65" s="128"/>
      <c r="J65" s="78"/>
      <c r="K65" s="78">
        <f t="shared" si="0"/>
        <v>100000</v>
      </c>
      <c r="L65" s="78">
        <v>100000</v>
      </c>
      <c r="M65" s="78"/>
      <c r="N65" s="78"/>
      <c r="O65" s="79"/>
    </row>
    <row r="66" spans="1:15" x14ac:dyDescent="0.25">
      <c r="A66" s="74"/>
      <c r="B66" s="75" t="s">
        <v>101</v>
      </c>
      <c r="C66" s="76" t="s">
        <v>51</v>
      </c>
      <c r="D66" s="77" t="s">
        <v>25</v>
      </c>
      <c r="E66" s="75" t="str">
        <f t="shared" si="1"/>
        <v>Shopping</v>
      </c>
      <c r="F66" s="128" t="str">
        <f t="shared" si="3"/>
        <v>January to December</v>
      </c>
      <c r="G66" s="128"/>
      <c r="H66" s="128"/>
      <c r="I66" s="128"/>
      <c r="J66" s="78"/>
      <c r="K66" s="78">
        <f t="shared" si="0"/>
        <v>25000</v>
      </c>
      <c r="L66" s="78">
        <v>25000</v>
      </c>
      <c r="M66" s="78"/>
      <c r="N66" s="78"/>
      <c r="O66" s="79"/>
    </row>
    <row r="67" spans="1:15" x14ac:dyDescent="0.25">
      <c r="A67" s="74"/>
      <c r="B67" s="75" t="s">
        <v>102</v>
      </c>
      <c r="C67" s="76" t="s">
        <v>51</v>
      </c>
      <c r="D67" s="77" t="s">
        <v>25</v>
      </c>
      <c r="E67" s="75" t="str">
        <f t="shared" si="1"/>
        <v>Shopping</v>
      </c>
      <c r="F67" s="128" t="str">
        <f t="shared" si="3"/>
        <v>January to December</v>
      </c>
      <c r="G67" s="128"/>
      <c r="H67" s="128"/>
      <c r="I67" s="128"/>
      <c r="J67" s="78"/>
      <c r="K67" s="78">
        <f t="shared" si="0"/>
        <v>25000</v>
      </c>
      <c r="L67" s="78">
        <v>25000</v>
      </c>
      <c r="M67" s="78"/>
      <c r="N67" s="78"/>
      <c r="O67" s="79"/>
    </row>
    <row r="68" spans="1:15" x14ac:dyDescent="0.25">
      <c r="A68" s="74"/>
      <c r="B68" s="75" t="s">
        <v>103</v>
      </c>
      <c r="C68" s="76" t="s">
        <v>69</v>
      </c>
      <c r="D68" s="77" t="s">
        <v>25</v>
      </c>
      <c r="E68" s="75" t="str">
        <f t="shared" si="1"/>
        <v>Shopping</v>
      </c>
      <c r="F68" s="128" t="str">
        <f t="shared" si="3"/>
        <v>January to December</v>
      </c>
      <c r="G68" s="128"/>
      <c r="H68" s="128"/>
      <c r="I68" s="128"/>
      <c r="J68" s="78"/>
      <c r="K68" s="78">
        <f t="shared" si="0"/>
        <v>15000</v>
      </c>
      <c r="L68" s="78">
        <v>15000</v>
      </c>
      <c r="M68" s="78"/>
      <c r="N68" s="78"/>
      <c r="O68" s="79"/>
    </row>
    <row r="69" spans="1:15" x14ac:dyDescent="0.25">
      <c r="A69" s="74"/>
      <c r="B69" s="75" t="s">
        <v>104</v>
      </c>
      <c r="C69" s="76" t="s">
        <v>69</v>
      </c>
      <c r="D69" s="77" t="s">
        <v>25</v>
      </c>
      <c r="E69" s="75" t="str">
        <f t="shared" si="1"/>
        <v>Shopping</v>
      </c>
      <c r="F69" s="128" t="str">
        <f t="shared" si="3"/>
        <v>January to December</v>
      </c>
      <c r="G69" s="128"/>
      <c r="H69" s="128"/>
      <c r="I69" s="128"/>
      <c r="J69" s="78"/>
      <c r="K69" s="78">
        <f t="shared" si="0"/>
        <v>55000</v>
      </c>
      <c r="L69" s="78">
        <v>55000</v>
      </c>
      <c r="M69" s="78"/>
      <c r="N69" s="78"/>
      <c r="O69" s="79"/>
    </row>
    <row r="70" spans="1:15" x14ac:dyDescent="0.25">
      <c r="A70" s="74"/>
      <c r="B70" s="75" t="s">
        <v>105</v>
      </c>
      <c r="C70" s="76" t="s">
        <v>38</v>
      </c>
      <c r="D70" s="77" t="s">
        <v>25</v>
      </c>
      <c r="E70" s="75" t="str">
        <f t="shared" si="1"/>
        <v>Shopping</v>
      </c>
      <c r="F70" s="128" t="str">
        <f t="shared" si="3"/>
        <v>January to December</v>
      </c>
      <c r="G70" s="128"/>
      <c r="H70" s="128"/>
      <c r="I70" s="128"/>
      <c r="J70" s="78"/>
      <c r="K70" s="78">
        <f t="shared" si="0"/>
        <v>100000</v>
      </c>
      <c r="L70" s="78">
        <v>100000</v>
      </c>
      <c r="M70" s="78"/>
      <c r="N70" s="78"/>
      <c r="O70" s="79"/>
    </row>
    <row r="71" spans="1:15" x14ac:dyDescent="0.25">
      <c r="A71" s="74"/>
      <c r="B71" s="75" t="s">
        <v>106</v>
      </c>
      <c r="C71" s="76" t="s">
        <v>69</v>
      </c>
      <c r="D71" s="77" t="s">
        <v>25</v>
      </c>
      <c r="E71" s="75" t="str">
        <f t="shared" si="1"/>
        <v>Shopping</v>
      </c>
      <c r="F71" s="128" t="str">
        <f t="shared" si="3"/>
        <v>January to December</v>
      </c>
      <c r="G71" s="128"/>
      <c r="H71" s="128"/>
      <c r="I71" s="128"/>
      <c r="J71" s="78"/>
      <c r="K71" s="78">
        <f t="shared" si="0"/>
        <v>44000</v>
      </c>
      <c r="L71" s="78">
        <v>44000</v>
      </c>
      <c r="M71" s="78"/>
      <c r="N71" s="78"/>
      <c r="O71" s="79"/>
    </row>
    <row r="72" spans="1:15" x14ac:dyDescent="0.25">
      <c r="A72" s="74"/>
      <c r="B72" s="75" t="s">
        <v>107</v>
      </c>
      <c r="C72" s="76" t="s">
        <v>69</v>
      </c>
      <c r="D72" s="77" t="s">
        <v>25</v>
      </c>
      <c r="E72" s="75" t="str">
        <f t="shared" si="1"/>
        <v>Shopping</v>
      </c>
      <c r="F72" s="128" t="str">
        <f t="shared" si="3"/>
        <v>January to December</v>
      </c>
      <c r="G72" s="128"/>
      <c r="H72" s="128"/>
      <c r="I72" s="128"/>
      <c r="J72" s="78"/>
      <c r="K72" s="78">
        <f t="shared" si="0"/>
        <v>100000</v>
      </c>
      <c r="L72" s="78">
        <v>100000</v>
      </c>
      <c r="M72" s="78"/>
      <c r="N72" s="78"/>
      <c r="O72" s="79"/>
    </row>
    <row r="73" spans="1:15" ht="27.6" x14ac:dyDescent="0.25">
      <c r="A73" s="74"/>
      <c r="B73" s="75" t="s">
        <v>108</v>
      </c>
      <c r="C73" s="76" t="s">
        <v>38</v>
      </c>
      <c r="D73" s="77" t="s">
        <v>25</v>
      </c>
      <c r="E73" s="75" t="str">
        <f t="shared" si="1"/>
        <v>Competetive Bidding/Shopping</v>
      </c>
      <c r="F73" s="128" t="str">
        <f t="shared" si="3"/>
        <v>January to December</v>
      </c>
      <c r="G73" s="128"/>
      <c r="H73" s="128"/>
      <c r="I73" s="128"/>
      <c r="J73" s="78"/>
      <c r="K73" s="78">
        <f t="shared" si="0"/>
        <v>300000</v>
      </c>
      <c r="L73" s="78">
        <v>300000</v>
      </c>
      <c r="M73" s="78"/>
      <c r="N73" s="78"/>
      <c r="O73" s="79"/>
    </row>
    <row r="74" spans="1:15" ht="27.6" x14ac:dyDescent="0.25">
      <c r="A74" s="74"/>
      <c r="B74" s="75" t="s">
        <v>109</v>
      </c>
      <c r="C74" s="76" t="s">
        <v>38</v>
      </c>
      <c r="D74" s="77" t="s">
        <v>25</v>
      </c>
      <c r="E74" s="75" t="str">
        <f t="shared" si="1"/>
        <v>Competetive Bidding/Shopping</v>
      </c>
      <c r="F74" s="128" t="str">
        <f t="shared" si="3"/>
        <v>January to December</v>
      </c>
      <c r="G74" s="128"/>
      <c r="H74" s="128"/>
      <c r="I74" s="128"/>
      <c r="J74" s="78"/>
      <c r="K74" s="78">
        <f t="shared" si="0"/>
        <v>300000</v>
      </c>
      <c r="L74" s="78">
        <v>300000</v>
      </c>
      <c r="M74" s="78"/>
      <c r="N74" s="78"/>
      <c r="O74" s="79"/>
    </row>
    <row r="75" spans="1:15" x14ac:dyDescent="0.25">
      <c r="A75" s="74"/>
      <c r="B75" s="75" t="s">
        <v>110</v>
      </c>
      <c r="C75" s="76" t="s">
        <v>38</v>
      </c>
      <c r="D75" s="77" t="s">
        <v>25</v>
      </c>
      <c r="E75" s="75" t="str">
        <f t="shared" si="1"/>
        <v>Shopping</v>
      </c>
      <c r="F75" s="128" t="str">
        <f t="shared" si="3"/>
        <v>January to December</v>
      </c>
      <c r="G75" s="128"/>
      <c r="H75" s="128"/>
      <c r="I75" s="128"/>
      <c r="J75" s="78"/>
      <c r="K75" s="78">
        <f t="shared" ref="K75:K138" si="4">L75+M75+N75</f>
        <v>200000</v>
      </c>
      <c r="L75" s="78">
        <v>200000</v>
      </c>
      <c r="M75" s="78"/>
      <c r="N75" s="78"/>
      <c r="O75" s="79"/>
    </row>
    <row r="76" spans="1:15" x14ac:dyDescent="0.25">
      <c r="A76" s="74"/>
      <c r="B76" s="75" t="s">
        <v>111</v>
      </c>
      <c r="C76" s="76" t="s">
        <v>38</v>
      </c>
      <c r="D76" s="77" t="s">
        <v>25</v>
      </c>
      <c r="E76" s="75" t="str">
        <f t="shared" ref="E76:E139" si="5">IF(K76&gt;200000,"Competetive Bidding/Shopping","Shopping")</f>
        <v>Shopping</v>
      </c>
      <c r="F76" s="128" t="str">
        <f t="shared" si="3"/>
        <v>January to December</v>
      </c>
      <c r="G76" s="128"/>
      <c r="H76" s="128"/>
      <c r="I76" s="128"/>
      <c r="J76" s="78"/>
      <c r="K76" s="78">
        <f t="shared" si="4"/>
        <v>100000</v>
      </c>
      <c r="L76" s="78">
        <v>100000</v>
      </c>
      <c r="M76" s="78"/>
      <c r="N76" s="78"/>
      <c r="O76" s="79"/>
    </row>
    <row r="77" spans="1:15" x14ac:dyDescent="0.25">
      <c r="A77" s="74"/>
      <c r="B77" s="75" t="s">
        <v>112</v>
      </c>
      <c r="C77" s="76" t="s">
        <v>31</v>
      </c>
      <c r="D77" s="77" t="s">
        <v>25</v>
      </c>
      <c r="E77" s="75" t="str">
        <f t="shared" si="5"/>
        <v>Shopping</v>
      </c>
      <c r="F77" s="128" t="str">
        <f t="shared" si="3"/>
        <v>January to December</v>
      </c>
      <c r="G77" s="128"/>
      <c r="H77" s="128"/>
      <c r="I77" s="128"/>
      <c r="J77" s="78"/>
      <c r="K77" s="78">
        <f t="shared" si="4"/>
        <v>150000</v>
      </c>
      <c r="L77" s="78">
        <v>150000</v>
      </c>
      <c r="M77" s="78"/>
      <c r="N77" s="78"/>
      <c r="O77" s="79"/>
    </row>
    <row r="78" spans="1:15" ht="27.6" x14ac:dyDescent="0.25">
      <c r="A78" s="74"/>
      <c r="B78" s="75" t="s">
        <v>113</v>
      </c>
      <c r="C78" s="76" t="s">
        <v>31</v>
      </c>
      <c r="D78" s="77" t="s">
        <v>25</v>
      </c>
      <c r="E78" s="75" t="str">
        <f t="shared" si="5"/>
        <v>Shopping</v>
      </c>
      <c r="F78" s="128" t="str">
        <f t="shared" si="3"/>
        <v>January to December</v>
      </c>
      <c r="G78" s="128"/>
      <c r="H78" s="128"/>
      <c r="I78" s="128"/>
      <c r="J78" s="78"/>
      <c r="K78" s="78">
        <f t="shared" si="4"/>
        <v>100000</v>
      </c>
      <c r="L78" s="78">
        <v>100000</v>
      </c>
      <c r="M78" s="78"/>
      <c r="N78" s="78"/>
      <c r="O78" s="79"/>
    </row>
    <row r="79" spans="1:15" ht="27.6" x14ac:dyDescent="0.25">
      <c r="A79" s="74"/>
      <c r="B79" s="75" t="s">
        <v>114</v>
      </c>
      <c r="C79" s="76" t="s">
        <v>38</v>
      </c>
      <c r="D79" s="77" t="s">
        <v>25</v>
      </c>
      <c r="E79" s="75" t="str">
        <f t="shared" si="5"/>
        <v>Shopping</v>
      </c>
      <c r="F79" s="128" t="str">
        <f t="shared" si="3"/>
        <v>January to December</v>
      </c>
      <c r="G79" s="128"/>
      <c r="H79" s="128"/>
      <c r="I79" s="128"/>
      <c r="J79" s="78"/>
      <c r="K79" s="78">
        <f t="shared" si="4"/>
        <v>100000</v>
      </c>
      <c r="L79" s="78">
        <v>100000</v>
      </c>
      <c r="M79" s="78"/>
      <c r="N79" s="78"/>
      <c r="O79" s="79"/>
    </row>
    <row r="80" spans="1:15" x14ac:dyDescent="0.25">
      <c r="A80" s="74"/>
      <c r="B80" s="75" t="s">
        <v>115</v>
      </c>
      <c r="C80" s="76" t="s">
        <v>31</v>
      </c>
      <c r="D80" s="77" t="s">
        <v>25</v>
      </c>
      <c r="E80" s="75" t="str">
        <f t="shared" si="5"/>
        <v>Shopping</v>
      </c>
      <c r="F80" s="128" t="str">
        <f t="shared" si="3"/>
        <v>January to December</v>
      </c>
      <c r="G80" s="128"/>
      <c r="H80" s="128"/>
      <c r="I80" s="128"/>
      <c r="J80" s="78"/>
      <c r="K80" s="78">
        <f t="shared" si="4"/>
        <v>150000</v>
      </c>
      <c r="L80" s="78">
        <v>150000</v>
      </c>
      <c r="M80" s="78"/>
      <c r="N80" s="78"/>
      <c r="O80" s="79"/>
    </row>
    <row r="81" spans="1:15" ht="27.6" x14ac:dyDescent="0.25">
      <c r="A81" s="74"/>
      <c r="B81" s="75" t="s">
        <v>116</v>
      </c>
      <c r="C81" s="76" t="s">
        <v>31</v>
      </c>
      <c r="D81" s="77" t="s">
        <v>25</v>
      </c>
      <c r="E81" s="75" t="str">
        <f t="shared" si="5"/>
        <v>Shopping</v>
      </c>
      <c r="F81" s="128" t="str">
        <f t="shared" si="3"/>
        <v>January to December</v>
      </c>
      <c r="G81" s="128"/>
      <c r="H81" s="128"/>
      <c r="I81" s="128"/>
      <c r="J81" s="78"/>
      <c r="K81" s="78">
        <f t="shared" si="4"/>
        <v>100000</v>
      </c>
      <c r="L81" s="78">
        <v>100000</v>
      </c>
      <c r="M81" s="78"/>
      <c r="N81" s="78"/>
      <c r="O81" s="79"/>
    </row>
    <row r="82" spans="1:15" x14ac:dyDescent="0.25">
      <c r="A82" s="74"/>
      <c r="B82" s="75" t="s">
        <v>117</v>
      </c>
      <c r="C82" s="76" t="s">
        <v>38</v>
      </c>
      <c r="D82" s="77" t="s">
        <v>25</v>
      </c>
      <c r="E82" s="75" t="str">
        <f t="shared" si="5"/>
        <v>Shopping</v>
      </c>
      <c r="F82" s="128" t="str">
        <f t="shared" si="3"/>
        <v>January to December</v>
      </c>
      <c r="G82" s="128"/>
      <c r="H82" s="128"/>
      <c r="I82" s="128"/>
      <c r="J82" s="78"/>
      <c r="K82" s="78">
        <f t="shared" si="4"/>
        <v>25000</v>
      </c>
      <c r="L82" s="78">
        <v>25000</v>
      </c>
      <c r="M82" s="78"/>
      <c r="N82" s="78"/>
      <c r="O82" s="79"/>
    </row>
    <row r="83" spans="1:15" ht="27.6" x14ac:dyDescent="0.25">
      <c r="A83" s="74"/>
      <c r="B83" s="75" t="s">
        <v>118</v>
      </c>
      <c r="C83" s="76" t="s">
        <v>38</v>
      </c>
      <c r="D83" s="77" t="s">
        <v>25</v>
      </c>
      <c r="E83" s="75" t="str">
        <f t="shared" si="5"/>
        <v>Shopping</v>
      </c>
      <c r="F83" s="128" t="str">
        <f t="shared" si="3"/>
        <v>January to December</v>
      </c>
      <c r="G83" s="128"/>
      <c r="H83" s="128"/>
      <c r="I83" s="128"/>
      <c r="J83" s="78"/>
      <c r="K83" s="78">
        <f t="shared" si="4"/>
        <v>100000</v>
      </c>
      <c r="L83" s="78">
        <v>100000</v>
      </c>
      <c r="M83" s="78"/>
      <c r="N83" s="78"/>
      <c r="O83" s="79"/>
    </row>
    <row r="84" spans="1:15" x14ac:dyDescent="0.25">
      <c r="A84" s="74"/>
      <c r="B84" s="75" t="s">
        <v>119</v>
      </c>
      <c r="C84" s="76" t="s">
        <v>38</v>
      </c>
      <c r="D84" s="77" t="s">
        <v>25</v>
      </c>
      <c r="E84" s="75" t="str">
        <f t="shared" si="5"/>
        <v>Shopping</v>
      </c>
      <c r="F84" s="128" t="str">
        <f t="shared" si="3"/>
        <v>January to December</v>
      </c>
      <c r="G84" s="128"/>
      <c r="H84" s="128"/>
      <c r="I84" s="128"/>
      <c r="J84" s="78"/>
      <c r="K84" s="78">
        <f t="shared" si="4"/>
        <v>200000</v>
      </c>
      <c r="L84" s="78">
        <v>200000</v>
      </c>
      <c r="M84" s="78"/>
      <c r="N84" s="78"/>
      <c r="O84" s="79"/>
    </row>
    <row r="85" spans="1:15" ht="27.6" x14ac:dyDescent="0.25">
      <c r="A85" s="74"/>
      <c r="B85" s="75" t="s">
        <v>120</v>
      </c>
      <c r="C85" s="76" t="s">
        <v>121</v>
      </c>
      <c r="D85" s="77" t="s">
        <v>25</v>
      </c>
      <c r="E85" s="75" t="str">
        <f t="shared" si="5"/>
        <v>Shopping</v>
      </c>
      <c r="F85" s="128" t="str">
        <f t="shared" si="3"/>
        <v>January to December</v>
      </c>
      <c r="G85" s="128"/>
      <c r="H85" s="128"/>
      <c r="I85" s="128"/>
      <c r="J85" s="78"/>
      <c r="K85" s="78">
        <f t="shared" si="4"/>
        <v>60000</v>
      </c>
      <c r="L85" s="78">
        <v>60000</v>
      </c>
      <c r="M85" s="78"/>
      <c r="N85" s="78"/>
      <c r="O85" s="79"/>
    </row>
    <row r="86" spans="1:15" x14ac:dyDescent="0.25">
      <c r="A86" s="74"/>
      <c r="B86" s="75" t="s">
        <v>122</v>
      </c>
      <c r="C86" s="76" t="s">
        <v>121</v>
      </c>
      <c r="D86" s="77" t="s">
        <v>25</v>
      </c>
      <c r="E86" s="75" t="str">
        <f t="shared" si="5"/>
        <v>Shopping</v>
      </c>
      <c r="F86" s="128" t="str">
        <f t="shared" si="3"/>
        <v>January to December</v>
      </c>
      <c r="G86" s="128"/>
      <c r="H86" s="128"/>
      <c r="I86" s="128"/>
      <c r="J86" s="78"/>
      <c r="K86" s="78">
        <f t="shared" si="4"/>
        <v>20000</v>
      </c>
      <c r="L86" s="78">
        <v>20000</v>
      </c>
      <c r="M86" s="78"/>
      <c r="N86" s="78"/>
      <c r="O86" s="79"/>
    </row>
    <row r="87" spans="1:15" x14ac:dyDescent="0.25">
      <c r="A87" s="74"/>
      <c r="B87" s="75" t="s">
        <v>123</v>
      </c>
      <c r="C87" s="76" t="s">
        <v>36</v>
      </c>
      <c r="D87" s="77" t="s">
        <v>25</v>
      </c>
      <c r="E87" s="75" t="str">
        <f t="shared" si="5"/>
        <v>Shopping</v>
      </c>
      <c r="F87" s="128" t="str">
        <f t="shared" si="3"/>
        <v>January to December</v>
      </c>
      <c r="G87" s="128"/>
      <c r="H87" s="128"/>
      <c r="I87" s="128"/>
      <c r="J87" s="78"/>
      <c r="K87" s="78">
        <f t="shared" si="4"/>
        <v>30000</v>
      </c>
      <c r="L87" s="78">
        <v>30000</v>
      </c>
      <c r="M87" s="78"/>
      <c r="N87" s="78"/>
      <c r="O87" s="79"/>
    </row>
    <row r="88" spans="1:15" ht="27.6" x14ac:dyDescent="0.25">
      <c r="A88" s="74"/>
      <c r="B88" s="75" t="s">
        <v>124</v>
      </c>
      <c r="C88" s="76" t="s">
        <v>36</v>
      </c>
      <c r="D88" s="77" t="s">
        <v>25</v>
      </c>
      <c r="E88" s="75" t="str">
        <f t="shared" si="5"/>
        <v>Shopping</v>
      </c>
      <c r="F88" s="128" t="str">
        <f t="shared" si="3"/>
        <v>January to December</v>
      </c>
      <c r="G88" s="128"/>
      <c r="H88" s="128"/>
      <c r="I88" s="128"/>
      <c r="J88" s="78"/>
      <c r="K88" s="78">
        <f t="shared" si="4"/>
        <v>30000</v>
      </c>
      <c r="L88" s="78">
        <v>30000</v>
      </c>
      <c r="M88" s="78"/>
      <c r="N88" s="78"/>
      <c r="O88" s="79"/>
    </row>
    <row r="89" spans="1:15" x14ac:dyDescent="0.25">
      <c r="A89" s="74"/>
      <c r="B89" s="75" t="s">
        <v>125</v>
      </c>
      <c r="C89" s="76" t="s">
        <v>38</v>
      </c>
      <c r="D89" s="77" t="s">
        <v>25</v>
      </c>
      <c r="E89" s="75" t="str">
        <f t="shared" si="5"/>
        <v>Shopping</v>
      </c>
      <c r="F89" s="128" t="str">
        <f t="shared" si="3"/>
        <v>January to December</v>
      </c>
      <c r="G89" s="128"/>
      <c r="H89" s="128"/>
      <c r="I89" s="128"/>
      <c r="J89" s="78"/>
      <c r="K89" s="78">
        <f t="shared" si="4"/>
        <v>200000</v>
      </c>
      <c r="L89" s="78">
        <v>200000</v>
      </c>
      <c r="M89" s="78"/>
      <c r="N89" s="78"/>
      <c r="O89" s="79"/>
    </row>
    <row r="90" spans="1:15" x14ac:dyDescent="0.25">
      <c r="A90" s="74"/>
      <c r="B90" s="75" t="s">
        <v>126</v>
      </c>
      <c r="C90" s="76" t="s">
        <v>38</v>
      </c>
      <c r="D90" s="77" t="s">
        <v>25</v>
      </c>
      <c r="E90" s="75" t="str">
        <f t="shared" si="5"/>
        <v>Shopping</v>
      </c>
      <c r="F90" s="128" t="str">
        <f t="shared" si="3"/>
        <v>January to December</v>
      </c>
      <c r="G90" s="128"/>
      <c r="H90" s="128"/>
      <c r="I90" s="128"/>
      <c r="J90" s="78"/>
      <c r="K90" s="78">
        <f t="shared" si="4"/>
        <v>50000</v>
      </c>
      <c r="L90" s="78">
        <v>50000</v>
      </c>
      <c r="M90" s="78"/>
      <c r="N90" s="78"/>
      <c r="O90" s="79"/>
    </row>
    <row r="91" spans="1:15" x14ac:dyDescent="0.25">
      <c r="A91" s="74"/>
      <c r="B91" s="86" t="s">
        <v>127</v>
      </c>
      <c r="C91" s="76"/>
      <c r="D91" s="77"/>
      <c r="E91" s="75"/>
      <c r="F91" s="128" t="str">
        <f t="shared" si="3"/>
        <v/>
      </c>
      <c r="G91" s="128"/>
      <c r="H91" s="128"/>
      <c r="I91" s="128"/>
      <c r="J91" s="78"/>
      <c r="K91" s="78">
        <f t="shared" si="4"/>
        <v>0</v>
      </c>
      <c r="L91" s="78"/>
      <c r="M91" s="78"/>
      <c r="N91" s="78"/>
      <c r="O91" s="79"/>
    </row>
    <row r="92" spans="1:15" ht="41.4" x14ac:dyDescent="0.25">
      <c r="A92" s="74"/>
      <c r="B92" s="75" t="s">
        <v>128</v>
      </c>
      <c r="C92" s="76" t="s">
        <v>38</v>
      </c>
      <c r="D92" s="77" t="s">
        <v>25</v>
      </c>
      <c r="E92" s="75" t="str">
        <f t="shared" si="5"/>
        <v>Competetive Bidding/Shopping</v>
      </c>
      <c r="F92" s="128" t="str">
        <f t="shared" si="3"/>
        <v>January to December</v>
      </c>
      <c r="G92" s="128"/>
      <c r="H92" s="128"/>
      <c r="I92" s="128"/>
      <c r="J92" s="78"/>
      <c r="K92" s="78">
        <f t="shared" si="4"/>
        <v>1892667.06</v>
      </c>
      <c r="L92" s="78">
        <v>1892667.06</v>
      </c>
      <c r="M92" s="78"/>
      <c r="N92" s="78"/>
      <c r="O92" s="79"/>
    </row>
    <row r="93" spans="1:15" ht="14.4" thickBot="1" x14ac:dyDescent="0.3">
      <c r="A93" s="80"/>
      <c r="B93" s="81" t="s">
        <v>129</v>
      </c>
      <c r="C93" s="82" t="s">
        <v>130</v>
      </c>
      <c r="D93" s="83" t="s">
        <v>25</v>
      </c>
      <c r="E93" s="81" t="str">
        <f t="shared" si="5"/>
        <v>Shopping</v>
      </c>
      <c r="F93" s="132" t="str">
        <f t="shared" si="3"/>
        <v>January to December</v>
      </c>
      <c r="G93" s="132"/>
      <c r="H93" s="132"/>
      <c r="I93" s="132"/>
      <c r="J93" s="84"/>
      <c r="K93" s="84">
        <f t="shared" si="4"/>
        <v>50000</v>
      </c>
      <c r="L93" s="84">
        <v>50000</v>
      </c>
      <c r="M93" s="84"/>
      <c r="N93" s="84"/>
      <c r="O93" s="85"/>
    </row>
    <row r="94" spans="1:15" ht="27.6" x14ac:dyDescent="0.25">
      <c r="A94" s="66"/>
      <c r="B94" s="70" t="s">
        <v>131</v>
      </c>
      <c r="C94" s="68" t="s">
        <v>38</v>
      </c>
      <c r="D94" s="69" t="s">
        <v>25</v>
      </c>
      <c r="E94" s="70" t="str">
        <f t="shared" si="5"/>
        <v>Competetive Bidding/Shopping</v>
      </c>
      <c r="F94" s="133" t="str">
        <f t="shared" si="3"/>
        <v>January to December</v>
      </c>
      <c r="G94" s="133"/>
      <c r="H94" s="133"/>
      <c r="I94" s="133"/>
      <c r="J94" s="72"/>
      <c r="K94" s="72">
        <f t="shared" si="4"/>
        <v>500000</v>
      </c>
      <c r="L94" s="72">
        <v>500000</v>
      </c>
      <c r="M94" s="72"/>
      <c r="N94" s="72"/>
      <c r="O94" s="73"/>
    </row>
    <row r="95" spans="1:15" x14ac:dyDescent="0.25">
      <c r="A95" s="74"/>
      <c r="B95" s="86" t="s">
        <v>132</v>
      </c>
      <c r="C95" s="76"/>
      <c r="D95" s="77"/>
      <c r="E95" s="75"/>
      <c r="F95" s="128"/>
      <c r="G95" s="128"/>
      <c r="H95" s="128"/>
      <c r="I95" s="128"/>
      <c r="J95" s="78"/>
      <c r="K95" s="78">
        <f t="shared" si="4"/>
        <v>0</v>
      </c>
      <c r="L95" s="78"/>
      <c r="M95" s="78"/>
      <c r="N95" s="78"/>
      <c r="O95" s="79"/>
    </row>
    <row r="96" spans="1:15" x14ac:dyDescent="0.25">
      <c r="A96" s="74"/>
      <c r="B96" s="86" t="s">
        <v>133</v>
      </c>
      <c r="C96" s="76"/>
      <c r="D96" s="77"/>
      <c r="E96" s="75"/>
      <c r="F96" s="128" t="str">
        <f t="shared" ref="F96:F153" si="6">IF(C96&lt;&gt;"","January to December","")</f>
        <v/>
      </c>
      <c r="G96" s="128"/>
      <c r="H96" s="128"/>
      <c r="I96" s="128"/>
      <c r="J96" s="78"/>
      <c r="K96" s="78">
        <f t="shared" si="4"/>
        <v>0</v>
      </c>
      <c r="L96" s="78"/>
      <c r="M96" s="78"/>
      <c r="N96" s="78"/>
      <c r="O96" s="79"/>
    </row>
    <row r="97" spans="1:15" x14ac:dyDescent="0.25">
      <c r="A97" s="74"/>
      <c r="B97" s="75" t="s">
        <v>134</v>
      </c>
      <c r="C97" s="76" t="s">
        <v>135</v>
      </c>
      <c r="D97" s="77" t="s">
        <v>25</v>
      </c>
      <c r="E97" s="75" t="str">
        <f t="shared" si="5"/>
        <v>Shopping</v>
      </c>
      <c r="F97" s="128" t="str">
        <f t="shared" si="6"/>
        <v>January to December</v>
      </c>
      <c r="G97" s="128"/>
      <c r="H97" s="128"/>
      <c r="I97" s="128"/>
      <c r="J97" s="78"/>
      <c r="K97" s="78">
        <f t="shared" si="4"/>
        <v>180000</v>
      </c>
      <c r="L97" s="78"/>
      <c r="M97" s="78">
        <v>180000</v>
      </c>
      <c r="N97" s="78"/>
      <c r="O97" s="79"/>
    </row>
    <row r="98" spans="1:15" ht="27.6" x14ac:dyDescent="0.25">
      <c r="A98" s="74"/>
      <c r="B98" s="75" t="s">
        <v>136</v>
      </c>
      <c r="C98" s="76" t="s">
        <v>137</v>
      </c>
      <c r="D98" s="77" t="s">
        <v>25</v>
      </c>
      <c r="E98" s="75" t="str">
        <f t="shared" si="5"/>
        <v>Competetive Bidding/Shopping</v>
      </c>
      <c r="F98" s="128" t="str">
        <f t="shared" si="6"/>
        <v>January to December</v>
      </c>
      <c r="G98" s="128"/>
      <c r="H98" s="128"/>
      <c r="I98" s="128"/>
      <c r="J98" s="78"/>
      <c r="K98" s="78">
        <f t="shared" si="4"/>
        <v>1200000</v>
      </c>
      <c r="L98" s="78"/>
      <c r="M98" s="78">
        <v>1200000</v>
      </c>
      <c r="N98" s="78"/>
      <c r="O98" s="79"/>
    </row>
    <row r="99" spans="1:15" x14ac:dyDescent="0.25">
      <c r="A99" s="74"/>
      <c r="B99" s="75" t="s">
        <v>138</v>
      </c>
      <c r="C99" s="76" t="s">
        <v>38</v>
      </c>
      <c r="D99" s="77" t="s">
        <v>25</v>
      </c>
      <c r="E99" s="75" t="str">
        <f t="shared" si="5"/>
        <v>Shopping</v>
      </c>
      <c r="F99" s="128" t="str">
        <f t="shared" si="6"/>
        <v>January to December</v>
      </c>
      <c r="G99" s="128"/>
      <c r="H99" s="128"/>
      <c r="I99" s="128"/>
      <c r="J99" s="78"/>
      <c r="K99" s="78">
        <f t="shared" si="4"/>
        <v>35000</v>
      </c>
      <c r="L99" s="78"/>
      <c r="M99" s="78">
        <v>35000</v>
      </c>
      <c r="N99" s="78"/>
      <c r="O99" s="79"/>
    </row>
    <row r="100" spans="1:15" x14ac:dyDescent="0.25">
      <c r="A100" s="74"/>
      <c r="B100" s="75" t="s">
        <v>139</v>
      </c>
      <c r="C100" s="76" t="s">
        <v>38</v>
      </c>
      <c r="D100" s="77" t="s">
        <v>25</v>
      </c>
      <c r="E100" s="75" t="str">
        <f t="shared" si="5"/>
        <v>Shopping</v>
      </c>
      <c r="F100" s="128" t="str">
        <f t="shared" si="6"/>
        <v>January to December</v>
      </c>
      <c r="G100" s="128"/>
      <c r="H100" s="128"/>
      <c r="I100" s="128"/>
      <c r="J100" s="78"/>
      <c r="K100" s="78">
        <f t="shared" si="4"/>
        <v>100000</v>
      </c>
      <c r="L100" s="78"/>
      <c r="M100" s="78">
        <v>100000</v>
      </c>
      <c r="N100" s="78"/>
      <c r="O100" s="79"/>
    </row>
    <row r="101" spans="1:15" ht="27.6" x14ac:dyDescent="0.25">
      <c r="A101" s="74"/>
      <c r="B101" s="75" t="s">
        <v>140</v>
      </c>
      <c r="C101" s="76" t="s">
        <v>38</v>
      </c>
      <c r="D101" s="77" t="s">
        <v>25</v>
      </c>
      <c r="E101" s="75" t="str">
        <f t="shared" si="5"/>
        <v>Shopping</v>
      </c>
      <c r="F101" s="128" t="str">
        <f t="shared" si="6"/>
        <v>January to December</v>
      </c>
      <c r="G101" s="128"/>
      <c r="H101" s="128"/>
      <c r="I101" s="128"/>
      <c r="J101" s="78"/>
      <c r="K101" s="78">
        <f t="shared" si="4"/>
        <v>120000</v>
      </c>
      <c r="L101" s="78"/>
      <c r="M101" s="78">
        <v>120000</v>
      </c>
      <c r="N101" s="78"/>
      <c r="O101" s="79"/>
    </row>
    <row r="102" spans="1:15" x14ac:dyDescent="0.25">
      <c r="A102" s="74"/>
      <c r="B102" s="75" t="s">
        <v>141</v>
      </c>
      <c r="C102" s="76" t="s">
        <v>142</v>
      </c>
      <c r="D102" s="77" t="s">
        <v>25</v>
      </c>
      <c r="E102" s="75" t="str">
        <f t="shared" si="5"/>
        <v>Shopping</v>
      </c>
      <c r="F102" s="128" t="str">
        <f t="shared" si="6"/>
        <v>January to December</v>
      </c>
      <c r="G102" s="128"/>
      <c r="H102" s="128"/>
      <c r="I102" s="128"/>
      <c r="J102" s="78"/>
      <c r="K102" s="78">
        <f t="shared" si="4"/>
        <v>80000</v>
      </c>
      <c r="L102" s="78"/>
      <c r="M102" s="78">
        <v>80000</v>
      </c>
      <c r="N102" s="78"/>
      <c r="O102" s="79"/>
    </row>
    <row r="103" spans="1:15" x14ac:dyDescent="0.25">
      <c r="A103" s="74"/>
      <c r="B103" s="75" t="s">
        <v>143</v>
      </c>
      <c r="C103" s="76" t="s">
        <v>137</v>
      </c>
      <c r="D103" s="77" t="s">
        <v>25</v>
      </c>
      <c r="E103" s="75" t="str">
        <f t="shared" si="5"/>
        <v>Shopping</v>
      </c>
      <c r="F103" s="128" t="str">
        <f t="shared" si="6"/>
        <v>January to December</v>
      </c>
      <c r="G103" s="128"/>
      <c r="H103" s="128"/>
      <c r="I103" s="128"/>
      <c r="J103" s="78"/>
      <c r="K103" s="78">
        <f t="shared" si="4"/>
        <v>110000</v>
      </c>
      <c r="L103" s="78"/>
      <c r="M103" s="78">
        <v>110000</v>
      </c>
      <c r="N103" s="78"/>
      <c r="O103" s="79"/>
    </row>
    <row r="104" spans="1:15" x14ac:dyDescent="0.25">
      <c r="A104" s="74"/>
      <c r="B104" s="75" t="s">
        <v>144</v>
      </c>
      <c r="C104" s="76" t="s">
        <v>38</v>
      </c>
      <c r="D104" s="77" t="s">
        <v>25</v>
      </c>
      <c r="E104" s="75" t="str">
        <f t="shared" si="5"/>
        <v>Shopping</v>
      </c>
      <c r="F104" s="128" t="str">
        <f t="shared" si="6"/>
        <v>January to December</v>
      </c>
      <c r="G104" s="128"/>
      <c r="H104" s="128"/>
      <c r="I104" s="128"/>
      <c r="J104" s="78"/>
      <c r="K104" s="78">
        <f t="shared" si="4"/>
        <v>60000</v>
      </c>
      <c r="L104" s="78"/>
      <c r="M104" s="78">
        <v>60000</v>
      </c>
      <c r="N104" s="78"/>
      <c r="O104" s="79"/>
    </row>
    <row r="105" spans="1:15" x14ac:dyDescent="0.25">
      <c r="A105" s="74"/>
      <c r="B105" s="75" t="s">
        <v>145</v>
      </c>
      <c r="C105" s="76" t="s">
        <v>146</v>
      </c>
      <c r="D105" s="77" t="s">
        <v>25</v>
      </c>
      <c r="E105" s="75" t="str">
        <f t="shared" si="5"/>
        <v>Shopping</v>
      </c>
      <c r="F105" s="128" t="str">
        <f t="shared" si="6"/>
        <v>January to December</v>
      </c>
      <c r="G105" s="128"/>
      <c r="H105" s="128"/>
      <c r="I105" s="128"/>
      <c r="J105" s="78"/>
      <c r="K105" s="78">
        <f t="shared" si="4"/>
        <v>160000</v>
      </c>
      <c r="L105" s="78"/>
      <c r="M105" s="78">
        <v>160000</v>
      </c>
      <c r="N105" s="78"/>
      <c r="O105" s="79"/>
    </row>
    <row r="106" spans="1:15" x14ac:dyDescent="0.25">
      <c r="A106" s="74"/>
      <c r="B106" s="86" t="s">
        <v>147</v>
      </c>
      <c r="C106" s="76"/>
      <c r="D106" s="77"/>
      <c r="E106" s="75"/>
      <c r="F106" s="128" t="str">
        <f t="shared" si="6"/>
        <v/>
      </c>
      <c r="G106" s="128"/>
      <c r="H106" s="128"/>
      <c r="I106" s="128"/>
      <c r="J106" s="78"/>
      <c r="K106" s="78">
        <f t="shared" si="4"/>
        <v>0</v>
      </c>
      <c r="L106" s="78"/>
      <c r="M106" s="78">
        <v>0</v>
      </c>
      <c r="N106" s="78"/>
      <c r="O106" s="79"/>
    </row>
    <row r="107" spans="1:15" x14ac:dyDescent="0.25">
      <c r="A107" s="74"/>
      <c r="B107" s="75" t="s">
        <v>148</v>
      </c>
      <c r="C107" s="76" t="s">
        <v>38</v>
      </c>
      <c r="D107" s="77" t="s">
        <v>25</v>
      </c>
      <c r="E107" s="75" t="str">
        <f t="shared" si="5"/>
        <v>Shopping</v>
      </c>
      <c r="F107" s="128" t="str">
        <f t="shared" si="6"/>
        <v>January to December</v>
      </c>
      <c r="G107" s="128"/>
      <c r="H107" s="128"/>
      <c r="I107" s="128"/>
      <c r="J107" s="78"/>
      <c r="K107" s="78">
        <f t="shared" si="4"/>
        <v>60000</v>
      </c>
      <c r="L107" s="78"/>
      <c r="M107" s="78">
        <v>60000</v>
      </c>
      <c r="N107" s="78"/>
      <c r="O107" s="79"/>
    </row>
    <row r="108" spans="1:15" x14ac:dyDescent="0.25">
      <c r="A108" s="74"/>
      <c r="B108" s="75" t="s">
        <v>149</v>
      </c>
      <c r="C108" s="76" t="s">
        <v>38</v>
      </c>
      <c r="D108" s="77" t="s">
        <v>25</v>
      </c>
      <c r="E108" s="75" t="str">
        <f t="shared" si="5"/>
        <v>Shopping</v>
      </c>
      <c r="F108" s="128" t="str">
        <f t="shared" si="6"/>
        <v>January to December</v>
      </c>
      <c r="G108" s="128"/>
      <c r="H108" s="128"/>
      <c r="I108" s="128"/>
      <c r="J108" s="78"/>
      <c r="K108" s="78">
        <f t="shared" si="4"/>
        <v>50000</v>
      </c>
      <c r="L108" s="78"/>
      <c r="M108" s="78">
        <v>50000</v>
      </c>
      <c r="N108" s="78"/>
      <c r="O108" s="79"/>
    </row>
    <row r="109" spans="1:15" x14ac:dyDescent="0.25">
      <c r="A109" s="74"/>
      <c r="B109" s="75" t="s">
        <v>150</v>
      </c>
      <c r="C109" s="76" t="s">
        <v>38</v>
      </c>
      <c r="D109" s="77" t="s">
        <v>25</v>
      </c>
      <c r="E109" s="75" t="str">
        <f t="shared" si="5"/>
        <v>Shopping</v>
      </c>
      <c r="F109" s="128" t="str">
        <f t="shared" si="6"/>
        <v>January to December</v>
      </c>
      <c r="G109" s="128"/>
      <c r="H109" s="128"/>
      <c r="I109" s="128"/>
      <c r="J109" s="78"/>
      <c r="K109" s="78">
        <f t="shared" si="4"/>
        <v>75500</v>
      </c>
      <c r="L109" s="78"/>
      <c r="M109" s="78">
        <v>75500</v>
      </c>
      <c r="N109" s="78"/>
      <c r="O109" s="79"/>
    </row>
    <row r="110" spans="1:15" x14ac:dyDescent="0.25">
      <c r="A110" s="74"/>
      <c r="B110" s="75" t="s">
        <v>151</v>
      </c>
      <c r="C110" s="76" t="s">
        <v>38</v>
      </c>
      <c r="D110" s="77" t="s">
        <v>25</v>
      </c>
      <c r="E110" s="75" t="str">
        <f t="shared" si="5"/>
        <v>Shopping</v>
      </c>
      <c r="F110" s="128" t="str">
        <f t="shared" si="6"/>
        <v>January to December</v>
      </c>
      <c r="G110" s="128"/>
      <c r="H110" s="128"/>
      <c r="I110" s="128"/>
      <c r="J110" s="78"/>
      <c r="K110" s="78">
        <f t="shared" si="4"/>
        <v>25000</v>
      </c>
      <c r="L110" s="78"/>
      <c r="M110" s="78">
        <v>25000</v>
      </c>
      <c r="N110" s="78"/>
      <c r="O110" s="79"/>
    </row>
    <row r="111" spans="1:15" x14ac:dyDescent="0.25">
      <c r="A111" s="74"/>
      <c r="B111" s="75" t="s">
        <v>152</v>
      </c>
      <c r="C111" s="76" t="s">
        <v>38</v>
      </c>
      <c r="D111" s="77" t="s">
        <v>25</v>
      </c>
      <c r="E111" s="75" t="str">
        <f t="shared" si="5"/>
        <v>Shopping</v>
      </c>
      <c r="F111" s="128" t="str">
        <f t="shared" si="6"/>
        <v>January to December</v>
      </c>
      <c r="G111" s="128"/>
      <c r="H111" s="128"/>
      <c r="I111" s="128"/>
      <c r="J111" s="78"/>
      <c r="K111" s="78">
        <f t="shared" si="4"/>
        <v>90000</v>
      </c>
      <c r="L111" s="78"/>
      <c r="M111" s="78">
        <v>90000</v>
      </c>
      <c r="N111" s="78"/>
      <c r="O111" s="79"/>
    </row>
    <row r="112" spans="1:15" x14ac:dyDescent="0.25">
      <c r="A112" s="74"/>
      <c r="B112" s="75" t="s">
        <v>153</v>
      </c>
      <c r="C112" s="76" t="s">
        <v>29</v>
      </c>
      <c r="D112" s="77" t="s">
        <v>25</v>
      </c>
      <c r="E112" s="75" t="str">
        <f t="shared" si="5"/>
        <v>Shopping</v>
      </c>
      <c r="F112" s="128" t="str">
        <f t="shared" si="6"/>
        <v>January to December</v>
      </c>
      <c r="G112" s="128"/>
      <c r="H112" s="128"/>
      <c r="I112" s="128"/>
      <c r="J112" s="78"/>
      <c r="K112" s="78">
        <f t="shared" si="4"/>
        <v>20000</v>
      </c>
      <c r="L112" s="78"/>
      <c r="M112" s="78">
        <v>20000</v>
      </c>
      <c r="N112" s="78"/>
      <c r="O112" s="79"/>
    </row>
    <row r="113" spans="1:15" x14ac:dyDescent="0.25">
      <c r="A113" s="74"/>
      <c r="B113" s="75" t="s">
        <v>154</v>
      </c>
      <c r="C113" s="76" t="s">
        <v>31</v>
      </c>
      <c r="D113" s="77" t="s">
        <v>25</v>
      </c>
      <c r="E113" s="75" t="str">
        <f t="shared" si="5"/>
        <v>Shopping</v>
      </c>
      <c r="F113" s="128" t="str">
        <f t="shared" si="6"/>
        <v>January to December</v>
      </c>
      <c r="G113" s="128"/>
      <c r="H113" s="128"/>
      <c r="I113" s="128"/>
      <c r="J113" s="78"/>
      <c r="K113" s="78">
        <f t="shared" si="4"/>
        <v>40000</v>
      </c>
      <c r="L113" s="78"/>
      <c r="M113" s="78">
        <v>40000</v>
      </c>
      <c r="N113" s="78"/>
      <c r="O113" s="79"/>
    </row>
    <row r="114" spans="1:15" x14ac:dyDescent="0.25">
      <c r="A114" s="74"/>
      <c r="B114" s="75" t="s">
        <v>155</v>
      </c>
      <c r="C114" s="76" t="s">
        <v>156</v>
      </c>
      <c r="D114" s="77" t="s">
        <v>25</v>
      </c>
      <c r="E114" s="75" t="str">
        <f t="shared" si="5"/>
        <v>Shopping</v>
      </c>
      <c r="F114" s="128" t="str">
        <f t="shared" si="6"/>
        <v>January to December</v>
      </c>
      <c r="G114" s="128"/>
      <c r="H114" s="128"/>
      <c r="I114" s="128"/>
      <c r="J114" s="78"/>
      <c r="K114" s="78">
        <f t="shared" si="4"/>
        <v>100000</v>
      </c>
      <c r="L114" s="78"/>
      <c r="M114" s="78">
        <v>100000</v>
      </c>
      <c r="N114" s="78"/>
      <c r="O114" s="79"/>
    </row>
    <row r="115" spans="1:15" x14ac:dyDescent="0.25">
      <c r="A115" s="74"/>
      <c r="B115" s="86" t="s">
        <v>157</v>
      </c>
      <c r="C115" s="76"/>
      <c r="D115" s="77"/>
      <c r="E115" s="75"/>
      <c r="F115" s="128" t="str">
        <f t="shared" si="6"/>
        <v/>
      </c>
      <c r="G115" s="128"/>
      <c r="H115" s="128"/>
      <c r="I115" s="128"/>
      <c r="J115" s="78"/>
      <c r="K115" s="78">
        <f t="shared" si="4"/>
        <v>0</v>
      </c>
      <c r="L115" s="78"/>
      <c r="M115" s="78">
        <v>0</v>
      </c>
      <c r="N115" s="78"/>
      <c r="O115" s="79"/>
    </row>
    <row r="116" spans="1:15" x14ac:dyDescent="0.25">
      <c r="A116" s="74"/>
      <c r="B116" s="75" t="s">
        <v>158</v>
      </c>
      <c r="C116" s="76" t="s">
        <v>159</v>
      </c>
      <c r="D116" s="77" t="s">
        <v>25</v>
      </c>
      <c r="E116" s="75" t="str">
        <f t="shared" si="5"/>
        <v>Shopping</v>
      </c>
      <c r="F116" s="128" t="str">
        <f t="shared" si="6"/>
        <v>January to December</v>
      </c>
      <c r="G116" s="128"/>
      <c r="H116" s="128"/>
      <c r="I116" s="128"/>
      <c r="J116" s="78"/>
      <c r="K116" s="78">
        <f t="shared" si="4"/>
        <v>100000</v>
      </c>
      <c r="L116" s="78"/>
      <c r="M116" s="78">
        <v>100000</v>
      </c>
      <c r="N116" s="78"/>
      <c r="O116" s="79"/>
    </row>
    <row r="117" spans="1:15" x14ac:dyDescent="0.25">
      <c r="A117" s="74"/>
      <c r="B117" s="75" t="s">
        <v>160</v>
      </c>
      <c r="C117" s="76" t="s">
        <v>51</v>
      </c>
      <c r="D117" s="77" t="s">
        <v>25</v>
      </c>
      <c r="E117" s="75" t="str">
        <f t="shared" si="5"/>
        <v>Shopping</v>
      </c>
      <c r="F117" s="128" t="str">
        <f t="shared" si="6"/>
        <v>January to December</v>
      </c>
      <c r="G117" s="128"/>
      <c r="H117" s="128"/>
      <c r="I117" s="128"/>
      <c r="J117" s="78"/>
      <c r="K117" s="78">
        <f t="shared" si="4"/>
        <v>50000</v>
      </c>
      <c r="L117" s="78"/>
      <c r="M117" s="78">
        <v>50000</v>
      </c>
      <c r="N117" s="78"/>
      <c r="O117" s="79"/>
    </row>
    <row r="118" spans="1:15" ht="27.6" x14ac:dyDescent="0.25">
      <c r="A118" s="74"/>
      <c r="B118" s="75" t="s">
        <v>161</v>
      </c>
      <c r="C118" s="76" t="s">
        <v>38</v>
      </c>
      <c r="D118" s="77" t="s">
        <v>25</v>
      </c>
      <c r="E118" s="75" t="str">
        <f t="shared" si="5"/>
        <v>Shopping</v>
      </c>
      <c r="F118" s="128" t="str">
        <f t="shared" si="6"/>
        <v>January to December</v>
      </c>
      <c r="G118" s="128"/>
      <c r="H118" s="128"/>
      <c r="I118" s="128"/>
      <c r="J118" s="78"/>
      <c r="K118" s="78">
        <f t="shared" si="4"/>
        <v>100000</v>
      </c>
      <c r="L118" s="78"/>
      <c r="M118" s="78">
        <v>100000</v>
      </c>
      <c r="N118" s="78"/>
      <c r="O118" s="79"/>
    </row>
    <row r="119" spans="1:15" ht="27.6" x14ac:dyDescent="0.25">
      <c r="A119" s="74"/>
      <c r="B119" s="75" t="s">
        <v>162</v>
      </c>
      <c r="C119" s="76" t="s">
        <v>156</v>
      </c>
      <c r="D119" s="77" t="s">
        <v>25</v>
      </c>
      <c r="E119" s="75" t="str">
        <f t="shared" si="5"/>
        <v>Competetive Bidding/Shopping</v>
      </c>
      <c r="F119" s="128" t="str">
        <f t="shared" si="6"/>
        <v>January to December</v>
      </c>
      <c r="G119" s="128"/>
      <c r="H119" s="128"/>
      <c r="I119" s="128"/>
      <c r="J119" s="78"/>
      <c r="K119" s="78">
        <f t="shared" si="4"/>
        <v>240000</v>
      </c>
      <c r="L119" s="78"/>
      <c r="M119" s="78">
        <v>240000</v>
      </c>
      <c r="N119" s="78"/>
      <c r="O119" s="79"/>
    </row>
    <row r="120" spans="1:15" x14ac:dyDescent="0.25">
      <c r="A120" s="74"/>
      <c r="B120" s="75" t="s">
        <v>160</v>
      </c>
      <c r="C120" s="76" t="s">
        <v>69</v>
      </c>
      <c r="D120" s="77" t="s">
        <v>25</v>
      </c>
      <c r="E120" s="75" t="str">
        <f t="shared" si="5"/>
        <v>Shopping</v>
      </c>
      <c r="F120" s="128" t="str">
        <f t="shared" si="6"/>
        <v>January to December</v>
      </c>
      <c r="G120" s="128"/>
      <c r="H120" s="128"/>
      <c r="I120" s="128"/>
      <c r="J120" s="78"/>
      <c r="K120" s="78">
        <f t="shared" si="4"/>
        <v>35000</v>
      </c>
      <c r="L120" s="78"/>
      <c r="M120" s="78">
        <v>35000</v>
      </c>
      <c r="N120" s="78"/>
      <c r="O120" s="79"/>
    </row>
    <row r="121" spans="1:15" x14ac:dyDescent="0.25">
      <c r="A121" s="74"/>
      <c r="B121" s="75" t="s">
        <v>163</v>
      </c>
      <c r="C121" s="76" t="s">
        <v>38</v>
      </c>
      <c r="D121" s="77" t="s">
        <v>25</v>
      </c>
      <c r="E121" s="75" t="str">
        <f t="shared" si="5"/>
        <v>Shopping</v>
      </c>
      <c r="F121" s="128" t="str">
        <f t="shared" si="6"/>
        <v>January to December</v>
      </c>
      <c r="G121" s="128"/>
      <c r="H121" s="128"/>
      <c r="I121" s="128"/>
      <c r="J121" s="78"/>
      <c r="K121" s="78">
        <f t="shared" si="4"/>
        <v>120000</v>
      </c>
      <c r="L121" s="78"/>
      <c r="M121" s="78">
        <v>120000</v>
      </c>
      <c r="N121" s="78"/>
      <c r="O121" s="79"/>
    </row>
    <row r="122" spans="1:15" x14ac:dyDescent="0.25">
      <c r="A122" s="74"/>
      <c r="B122" s="75" t="s">
        <v>164</v>
      </c>
      <c r="C122" s="76"/>
      <c r="D122" s="77"/>
      <c r="E122" s="75"/>
      <c r="F122" s="128" t="str">
        <f t="shared" si="6"/>
        <v/>
      </c>
      <c r="G122" s="128"/>
      <c r="H122" s="128"/>
      <c r="I122" s="128"/>
      <c r="J122" s="78"/>
      <c r="K122" s="78">
        <f t="shared" si="4"/>
        <v>0</v>
      </c>
      <c r="L122" s="78"/>
      <c r="M122" s="78">
        <v>0</v>
      </c>
      <c r="N122" s="78"/>
      <c r="O122" s="79"/>
    </row>
    <row r="123" spans="1:15" ht="27.6" x14ac:dyDescent="0.25">
      <c r="A123" s="74"/>
      <c r="B123" s="75" t="s">
        <v>165</v>
      </c>
      <c r="C123" s="76" t="s">
        <v>92</v>
      </c>
      <c r="D123" s="77" t="s">
        <v>25</v>
      </c>
      <c r="E123" s="75" t="str">
        <f t="shared" si="5"/>
        <v>Competetive Bidding/Shopping</v>
      </c>
      <c r="F123" s="128" t="str">
        <f t="shared" si="6"/>
        <v>January to December</v>
      </c>
      <c r="G123" s="128"/>
      <c r="H123" s="128"/>
      <c r="I123" s="128"/>
      <c r="J123" s="78"/>
      <c r="K123" s="78">
        <f t="shared" si="4"/>
        <v>250000</v>
      </c>
      <c r="L123" s="78"/>
      <c r="M123" s="78">
        <v>250000</v>
      </c>
      <c r="N123" s="78"/>
      <c r="O123" s="79"/>
    </row>
    <row r="124" spans="1:15" x14ac:dyDescent="0.25">
      <c r="A124" s="74"/>
      <c r="B124" s="86" t="s">
        <v>166</v>
      </c>
      <c r="C124" s="76"/>
      <c r="D124" s="77"/>
      <c r="E124" s="75"/>
      <c r="F124" s="128" t="str">
        <f t="shared" si="6"/>
        <v/>
      </c>
      <c r="G124" s="128"/>
      <c r="H124" s="128"/>
      <c r="I124" s="128"/>
      <c r="J124" s="78"/>
      <c r="K124" s="78">
        <f t="shared" si="4"/>
        <v>0</v>
      </c>
      <c r="L124" s="78"/>
      <c r="M124" s="78"/>
      <c r="N124" s="78"/>
      <c r="O124" s="79"/>
    </row>
    <row r="125" spans="1:15" ht="27.6" x14ac:dyDescent="0.25">
      <c r="A125" s="74"/>
      <c r="B125" s="75" t="s">
        <v>167</v>
      </c>
      <c r="C125" s="76"/>
      <c r="D125" s="77"/>
      <c r="E125" s="75"/>
      <c r="F125" s="128" t="str">
        <f t="shared" si="6"/>
        <v/>
      </c>
      <c r="G125" s="128"/>
      <c r="H125" s="128"/>
      <c r="I125" s="128"/>
      <c r="J125" s="78"/>
      <c r="K125" s="78">
        <f t="shared" si="4"/>
        <v>0</v>
      </c>
      <c r="L125" s="78"/>
      <c r="M125" s="78"/>
      <c r="N125" s="78"/>
      <c r="O125" s="79"/>
    </row>
    <row r="126" spans="1:15" x14ac:dyDescent="0.25">
      <c r="A126" s="74"/>
      <c r="B126" s="86" t="s">
        <v>168</v>
      </c>
      <c r="C126" s="76"/>
      <c r="D126" s="77"/>
      <c r="E126" s="75"/>
      <c r="F126" s="128" t="str">
        <f t="shared" si="6"/>
        <v/>
      </c>
      <c r="G126" s="128"/>
      <c r="H126" s="128"/>
      <c r="I126" s="128"/>
      <c r="J126" s="78"/>
      <c r="K126" s="78">
        <f t="shared" si="4"/>
        <v>0</v>
      </c>
      <c r="L126" s="78"/>
      <c r="M126" s="78"/>
      <c r="N126" s="78"/>
      <c r="O126" s="79"/>
    </row>
    <row r="127" spans="1:15" ht="27.6" x14ac:dyDescent="0.25">
      <c r="A127" s="74"/>
      <c r="B127" s="75" t="s">
        <v>169</v>
      </c>
      <c r="C127" s="76" t="s">
        <v>38</v>
      </c>
      <c r="D127" s="77" t="s">
        <v>25</v>
      </c>
      <c r="E127" s="75" t="str">
        <f t="shared" si="5"/>
        <v>Competetive Bidding/Shopping</v>
      </c>
      <c r="F127" s="128" t="str">
        <f t="shared" si="6"/>
        <v>January to December</v>
      </c>
      <c r="G127" s="128"/>
      <c r="H127" s="128"/>
      <c r="I127" s="128"/>
      <c r="J127" s="78"/>
      <c r="K127" s="78">
        <f t="shared" si="4"/>
        <v>2000000</v>
      </c>
      <c r="L127" s="78"/>
      <c r="M127" s="78"/>
      <c r="N127" s="78">
        <v>2000000</v>
      </c>
      <c r="O127" s="79"/>
    </row>
    <row r="128" spans="1:15" ht="27.6" x14ac:dyDescent="0.25">
      <c r="A128" s="74"/>
      <c r="B128" s="75" t="s">
        <v>170</v>
      </c>
      <c r="C128" s="76" t="s">
        <v>38</v>
      </c>
      <c r="D128" s="77" t="s">
        <v>25</v>
      </c>
      <c r="E128" s="75" t="str">
        <f t="shared" si="5"/>
        <v>Competetive Bidding/Shopping</v>
      </c>
      <c r="F128" s="128" t="str">
        <f t="shared" si="6"/>
        <v>January to December</v>
      </c>
      <c r="G128" s="128"/>
      <c r="H128" s="128"/>
      <c r="I128" s="128"/>
      <c r="J128" s="78"/>
      <c r="K128" s="78">
        <f t="shared" si="4"/>
        <v>2500000</v>
      </c>
      <c r="L128" s="78"/>
      <c r="M128" s="78"/>
      <c r="N128" s="78">
        <v>2500000</v>
      </c>
      <c r="O128" s="79"/>
    </row>
    <row r="129" spans="1:15" ht="28.2" thickBot="1" x14ac:dyDescent="0.3">
      <c r="A129" s="80"/>
      <c r="B129" s="81" t="s">
        <v>171</v>
      </c>
      <c r="C129" s="82" t="s">
        <v>38</v>
      </c>
      <c r="D129" s="83" t="s">
        <v>25</v>
      </c>
      <c r="E129" s="81" t="str">
        <f t="shared" si="5"/>
        <v>Competetive Bidding/Shopping</v>
      </c>
      <c r="F129" s="132" t="str">
        <f t="shared" si="6"/>
        <v>January to December</v>
      </c>
      <c r="G129" s="132"/>
      <c r="H129" s="132"/>
      <c r="I129" s="132"/>
      <c r="J129" s="84"/>
      <c r="K129" s="84">
        <f t="shared" si="4"/>
        <v>2500000</v>
      </c>
      <c r="L129" s="84"/>
      <c r="M129" s="84"/>
      <c r="N129" s="84">
        <v>2500000</v>
      </c>
      <c r="O129" s="85"/>
    </row>
    <row r="130" spans="1:15" ht="27.6" x14ac:dyDescent="0.25">
      <c r="A130" s="66"/>
      <c r="B130" s="70" t="s">
        <v>172</v>
      </c>
      <c r="C130" s="68" t="s">
        <v>38</v>
      </c>
      <c r="D130" s="69" t="s">
        <v>25</v>
      </c>
      <c r="E130" s="70" t="str">
        <f t="shared" si="5"/>
        <v>Competetive Bidding/Shopping</v>
      </c>
      <c r="F130" s="133" t="str">
        <f t="shared" si="6"/>
        <v>January to December</v>
      </c>
      <c r="G130" s="133"/>
      <c r="H130" s="133"/>
      <c r="I130" s="133"/>
      <c r="J130" s="72"/>
      <c r="K130" s="72">
        <f t="shared" si="4"/>
        <v>1500000</v>
      </c>
      <c r="L130" s="72"/>
      <c r="M130" s="72"/>
      <c r="N130" s="72">
        <v>1500000</v>
      </c>
      <c r="O130" s="73"/>
    </row>
    <row r="131" spans="1:15" ht="27.6" x14ac:dyDescent="0.25">
      <c r="A131" s="74"/>
      <c r="B131" s="75" t="s">
        <v>173</v>
      </c>
      <c r="C131" s="76" t="s">
        <v>38</v>
      </c>
      <c r="D131" s="77" t="s">
        <v>25</v>
      </c>
      <c r="E131" s="75" t="str">
        <f t="shared" si="5"/>
        <v>Competetive Bidding/Shopping</v>
      </c>
      <c r="F131" s="128" t="str">
        <f t="shared" si="6"/>
        <v>January to December</v>
      </c>
      <c r="G131" s="128"/>
      <c r="H131" s="128"/>
      <c r="I131" s="128"/>
      <c r="J131" s="78"/>
      <c r="K131" s="78">
        <f t="shared" si="4"/>
        <v>300000</v>
      </c>
      <c r="L131" s="78"/>
      <c r="M131" s="78"/>
      <c r="N131" s="78">
        <v>300000</v>
      </c>
      <c r="O131" s="79"/>
    </row>
    <row r="132" spans="1:15" ht="27.6" x14ac:dyDescent="0.25">
      <c r="A132" s="74"/>
      <c r="B132" s="75" t="s">
        <v>174</v>
      </c>
      <c r="C132" s="76" t="s">
        <v>38</v>
      </c>
      <c r="D132" s="77" t="s">
        <v>25</v>
      </c>
      <c r="E132" s="75" t="str">
        <f t="shared" si="5"/>
        <v>Competetive Bidding/Shopping</v>
      </c>
      <c r="F132" s="128" t="str">
        <f t="shared" si="6"/>
        <v>January to December</v>
      </c>
      <c r="G132" s="128"/>
      <c r="H132" s="128"/>
      <c r="I132" s="128"/>
      <c r="J132" s="78"/>
      <c r="K132" s="78">
        <f t="shared" si="4"/>
        <v>500000</v>
      </c>
      <c r="L132" s="78"/>
      <c r="M132" s="78"/>
      <c r="N132" s="78">
        <v>500000</v>
      </c>
      <c r="O132" s="79"/>
    </row>
    <row r="133" spans="1:15" x14ac:dyDescent="0.25">
      <c r="A133" s="74"/>
      <c r="B133" s="86" t="s">
        <v>175</v>
      </c>
      <c r="C133" s="76"/>
      <c r="D133" s="77"/>
      <c r="E133" s="75"/>
      <c r="F133" s="128" t="str">
        <f t="shared" si="6"/>
        <v/>
      </c>
      <c r="G133" s="128"/>
      <c r="H133" s="128"/>
      <c r="I133" s="128"/>
      <c r="J133" s="78"/>
      <c r="K133" s="78">
        <f t="shared" si="4"/>
        <v>0</v>
      </c>
      <c r="L133" s="78"/>
      <c r="M133" s="78"/>
      <c r="N133" s="78"/>
      <c r="O133" s="79"/>
    </row>
    <row r="134" spans="1:15" ht="27.6" x14ac:dyDescent="0.25">
      <c r="A134" s="74"/>
      <c r="B134" s="75" t="s">
        <v>176</v>
      </c>
      <c r="C134" s="76" t="s">
        <v>38</v>
      </c>
      <c r="D134" s="77" t="s">
        <v>25</v>
      </c>
      <c r="E134" s="75" t="str">
        <f t="shared" si="5"/>
        <v>Competetive Bidding/Shopping</v>
      </c>
      <c r="F134" s="128" t="str">
        <f t="shared" si="6"/>
        <v>January to December</v>
      </c>
      <c r="G134" s="128"/>
      <c r="H134" s="128"/>
      <c r="I134" s="128"/>
      <c r="J134" s="78"/>
      <c r="K134" s="78">
        <f t="shared" si="4"/>
        <v>2538905.4300000002</v>
      </c>
      <c r="L134" s="78"/>
      <c r="M134" s="78"/>
      <c r="N134" s="78">
        <v>2538905.4300000002</v>
      </c>
      <c r="O134" s="79"/>
    </row>
    <row r="135" spans="1:15" ht="27.6" x14ac:dyDescent="0.25">
      <c r="A135" s="74"/>
      <c r="B135" s="86" t="s">
        <v>177</v>
      </c>
      <c r="C135" s="76"/>
      <c r="D135" s="77"/>
      <c r="E135" s="75"/>
      <c r="F135" s="128" t="str">
        <f t="shared" si="6"/>
        <v/>
      </c>
      <c r="G135" s="128"/>
      <c r="H135" s="128"/>
      <c r="I135" s="128"/>
      <c r="J135" s="78"/>
      <c r="K135" s="78">
        <f t="shared" si="4"/>
        <v>0</v>
      </c>
      <c r="L135" s="78"/>
      <c r="M135" s="78"/>
      <c r="N135" s="78"/>
      <c r="O135" s="79"/>
    </row>
    <row r="136" spans="1:15" x14ac:dyDescent="0.25">
      <c r="A136" s="74"/>
      <c r="B136" s="86" t="s">
        <v>178</v>
      </c>
      <c r="C136" s="76"/>
      <c r="D136" s="77"/>
      <c r="E136" s="75"/>
      <c r="F136" s="128" t="str">
        <f t="shared" si="6"/>
        <v/>
      </c>
      <c r="G136" s="128"/>
      <c r="H136" s="128"/>
      <c r="I136" s="128"/>
      <c r="J136" s="78"/>
      <c r="K136" s="78">
        <f t="shared" si="4"/>
        <v>0</v>
      </c>
      <c r="L136" s="78"/>
      <c r="M136" s="78"/>
      <c r="N136" s="78"/>
      <c r="O136" s="79"/>
    </row>
    <row r="137" spans="1:15" ht="27.6" x14ac:dyDescent="0.25">
      <c r="A137" s="74"/>
      <c r="B137" s="75" t="s">
        <v>179</v>
      </c>
      <c r="C137" s="76" t="s">
        <v>38</v>
      </c>
      <c r="D137" s="77" t="s">
        <v>25</v>
      </c>
      <c r="E137" s="75" t="str">
        <f t="shared" si="5"/>
        <v>Competetive Bidding/Shopping</v>
      </c>
      <c r="F137" s="128" t="str">
        <f t="shared" si="6"/>
        <v>January to December</v>
      </c>
      <c r="G137" s="128"/>
      <c r="H137" s="128"/>
      <c r="I137" s="128"/>
      <c r="J137" s="78"/>
      <c r="K137" s="78">
        <f t="shared" si="4"/>
        <v>500000</v>
      </c>
      <c r="L137" s="78">
        <v>500000</v>
      </c>
      <c r="M137" s="78"/>
      <c r="N137" s="78"/>
      <c r="O137" s="79"/>
    </row>
    <row r="138" spans="1:15" ht="27.6" x14ac:dyDescent="0.25">
      <c r="A138" s="74"/>
      <c r="B138" s="75" t="s">
        <v>180</v>
      </c>
      <c r="C138" s="76" t="s">
        <v>38</v>
      </c>
      <c r="D138" s="77" t="s">
        <v>25</v>
      </c>
      <c r="E138" s="75" t="str">
        <f t="shared" si="5"/>
        <v>Competetive Bidding/Shopping</v>
      </c>
      <c r="F138" s="128" t="str">
        <f t="shared" si="6"/>
        <v>January to December</v>
      </c>
      <c r="G138" s="128"/>
      <c r="H138" s="128"/>
      <c r="I138" s="128"/>
      <c r="J138" s="78"/>
      <c r="K138" s="78">
        <f t="shared" si="4"/>
        <v>2100000</v>
      </c>
      <c r="L138" s="78">
        <v>2100000</v>
      </c>
      <c r="M138" s="78"/>
      <c r="N138" s="78"/>
      <c r="O138" s="79"/>
    </row>
    <row r="139" spans="1:15" ht="27.6" x14ac:dyDescent="0.25">
      <c r="A139" s="74"/>
      <c r="B139" s="75" t="s">
        <v>181</v>
      </c>
      <c r="C139" s="76" t="s">
        <v>38</v>
      </c>
      <c r="D139" s="77" t="s">
        <v>25</v>
      </c>
      <c r="E139" s="75" t="str">
        <f t="shared" si="5"/>
        <v>Competetive Bidding/Shopping</v>
      </c>
      <c r="F139" s="128" t="str">
        <f t="shared" si="6"/>
        <v>January to December</v>
      </c>
      <c r="G139" s="128"/>
      <c r="H139" s="128"/>
      <c r="I139" s="128"/>
      <c r="J139" s="78"/>
      <c r="K139" s="78">
        <f t="shared" ref="K139:K153" si="7">L139+M139+N139</f>
        <v>239000.59</v>
      </c>
      <c r="L139" s="78">
        <v>239000.59</v>
      </c>
      <c r="M139" s="78"/>
      <c r="N139" s="78"/>
      <c r="O139" s="79"/>
    </row>
    <row r="140" spans="1:15" x14ac:dyDescent="0.25">
      <c r="A140" s="74"/>
      <c r="B140" s="75" t="s">
        <v>182</v>
      </c>
      <c r="C140" s="76" t="s">
        <v>38</v>
      </c>
      <c r="D140" s="77" t="s">
        <v>25</v>
      </c>
      <c r="E140" s="75" t="str">
        <f t="shared" ref="E140:E153" si="8">IF(K140&gt;200000,"Competetive Bidding/Shopping","Shopping")</f>
        <v>Shopping</v>
      </c>
      <c r="F140" s="128" t="str">
        <f t="shared" si="6"/>
        <v>January to December</v>
      </c>
      <c r="G140" s="128"/>
      <c r="H140" s="128"/>
      <c r="I140" s="128"/>
      <c r="J140" s="78"/>
      <c r="K140" s="78">
        <f t="shared" si="7"/>
        <v>124334.71</v>
      </c>
      <c r="L140" s="78">
        <v>124334.71</v>
      </c>
      <c r="M140" s="78"/>
      <c r="N140" s="78"/>
      <c r="O140" s="79"/>
    </row>
    <row r="141" spans="1:15" x14ac:dyDescent="0.25">
      <c r="A141" s="74"/>
      <c r="B141" s="75" t="s">
        <v>183</v>
      </c>
      <c r="C141" s="76" t="s">
        <v>38</v>
      </c>
      <c r="D141" s="77" t="s">
        <v>25</v>
      </c>
      <c r="E141" s="75" t="str">
        <f t="shared" si="8"/>
        <v>Shopping</v>
      </c>
      <c r="F141" s="128" t="str">
        <f t="shared" si="6"/>
        <v>January to December</v>
      </c>
      <c r="G141" s="128"/>
      <c r="H141" s="128"/>
      <c r="I141" s="128"/>
      <c r="J141" s="78"/>
      <c r="K141" s="78">
        <f t="shared" si="7"/>
        <v>200000</v>
      </c>
      <c r="L141" s="78">
        <v>200000</v>
      </c>
      <c r="M141" s="78"/>
      <c r="N141" s="78"/>
      <c r="O141" s="79"/>
    </row>
    <row r="142" spans="1:15" ht="27.6" x14ac:dyDescent="0.25">
      <c r="A142" s="74"/>
      <c r="B142" s="75" t="s">
        <v>184</v>
      </c>
      <c r="C142" s="76" t="s">
        <v>38</v>
      </c>
      <c r="D142" s="77" t="s">
        <v>25</v>
      </c>
      <c r="E142" s="75" t="str">
        <f t="shared" si="8"/>
        <v>Competetive Bidding/Shopping</v>
      </c>
      <c r="F142" s="128" t="str">
        <f t="shared" si="6"/>
        <v>January to December</v>
      </c>
      <c r="G142" s="128"/>
      <c r="H142" s="128"/>
      <c r="I142" s="128"/>
      <c r="J142" s="78"/>
      <c r="K142" s="78">
        <f t="shared" si="7"/>
        <v>300000</v>
      </c>
      <c r="L142" s="78">
        <v>300000</v>
      </c>
      <c r="M142" s="78"/>
      <c r="N142" s="78"/>
      <c r="O142" s="79"/>
    </row>
    <row r="143" spans="1:15" ht="27.6" x14ac:dyDescent="0.25">
      <c r="A143" s="74"/>
      <c r="B143" s="75" t="s">
        <v>185</v>
      </c>
      <c r="C143" s="76" t="s">
        <v>38</v>
      </c>
      <c r="D143" s="77" t="s">
        <v>25</v>
      </c>
      <c r="E143" s="75" t="str">
        <f t="shared" si="8"/>
        <v>Shopping</v>
      </c>
      <c r="F143" s="128" t="str">
        <f t="shared" si="6"/>
        <v>January to December</v>
      </c>
      <c r="G143" s="128"/>
      <c r="H143" s="128"/>
      <c r="I143" s="128"/>
      <c r="J143" s="78"/>
      <c r="K143" s="78">
        <f t="shared" si="7"/>
        <v>100000</v>
      </c>
      <c r="L143" s="78">
        <v>100000</v>
      </c>
      <c r="M143" s="78"/>
      <c r="N143" s="78"/>
      <c r="O143" s="79"/>
    </row>
    <row r="144" spans="1:15" ht="27.6" x14ac:dyDescent="0.25">
      <c r="A144" s="74"/>
      <c r="B144" s="75" t="s">
        <v>186</v>
      </c>
      <c r="C144" s="76" t="s">
        <v>38</v>
      </c>
      <c r="D144" s="77" t="s">
        <v>25</v>
      </c>
      <c r="E144" s="75" t="str">
        <f t="shared" si="8"/>
        <v>Competetive Bidding/Shopping</v>
      </c>
      <c r="F144" s="128" t="str">
        <f t="shared" si="6"/>
        <v>January to December</v>
      </c>
      <c r="G144" s="128"/>
      <c r="H144" s="128"/>
      <c r="I144" s="128"/>
      <c r="J144" s="78"/>
      <c r="K144" s="78">
        <f t="shared" si="7"/>
        <v>400000</v>
      </c>
      <c r="L144" s="78">
        <v>400000</v>
      </c>
      <c r="M144" s="78"/>
      <c r="N144" s="78"/>
      <c r="O144" s="79"/>
    </row>
    <row r="145" spans="1:15" ht="27.6" x14ac:dyDescent="0.25">
      <c r="A145" s="74"/>
      <c r="B145" s="75" t="s">
        <v>187</v>
      </c>
      <c r="C145" s="76" t="s">
        <v>38</v>
      </c>
      <c r="D145" s="77" t="s">
        <v>25</v>
      </c>
      <c r="E145" s="75" t="str">
        <f t="shared" si="8"/>
        <v>Competetive Bidding/Shopping</v>
      </c>
      <c r="F145" s="128" t="str">
        <f t="shared" si="6"/>
        <v>January to December</v>
      </c>
      <c r="G145" s="128"/>
      <c r="H145" s="128"/>
      <c r="I145" s="128"/>
      <c r="J145" s="78"/>
      <c r="K145" s="78">
        <f t="shared" si="7"/>
        <v>300000</v>
      </c>
      <c r="L145" s="78">
        <v>300000</v>
      </c>
      <c r="M145" s="78"/>
      <c r="N145" s="78"/>
      <c r="O145" s="79"/>
    </row>
    <row r="146" spans="1:15" ht="27.6" x14ac:dyDescent="0.25">
      <c r="A146" s="74"/>
      <c r="B146" s="75" t="s">
        <v>188</v>
      </c>
      <c r="C146" s="76" t="s">
        <v>38</v>
      </c>
      <c r="D146" s="77" t="s">
        <v>25</v>
      </c>
      <c r="E146" s="75" t="str">
        <f t="shared" si="8"/>
        <v>Competetive Bidding/Shopping</v>
      </c>
      <c r="F146" s="128" t="str">
        <f t="shared" si="6"/>
        <v>January to December</v>
      </c>
      <c r="G146" s="128"/>
      <c r="H146" s="128"/>
      <c r="I146" s="128"/>
      <c r="J146" s="78"/>
      <c r="K146" s="78">
        <f t="shared" si="7"/>
        <v>300000</v>
      </c>
      <c r="L146" s="78">
        <v>300000</v>
      </c>
      <c r="M146" s="78"/>
      <c r="N146" s="78"/>
      <c r="O146" s="79"/>
    </row>
    <row r="147" spans="1:15" x14ac:dyDescent="0.25">
      <c r="A147" s="74"/>
      <c r="B147" s="75" t="s">
        <v>189</v>
      </c>
      <c r="C147" s="76" t="s">
        <v>38</v>
      </c>
      <c r="D147" s="77" t="s">
        <v>25</v>
      </c>
      <c r="E147" s="75" t="str">
        <f t="shared" si="8"/>
        <v>Shopping</v>
      </c>
      <c r="F147" s="128" t="str">
        <f t="shared" si="6"/>
        <v>January to December</v>
      </c>
      <c r="G147" s="128"/>
      <c r="H147" s="128"/>
      <c r="I147" s="128"/>
      <c r="J147" s="78"/>
      <c r="K147" s="78">
        <f t="shared" si="7"/>
        <v>200000</v>
      </c>
      <c r="L147" s="78">
        <v>200000</v>
      </c>
      <c r="M147" s="78"/>
      <c r="N147" s="78"/>
      <c r="O147" s="79"/>
    </row>
    <row r="148" spans="1:15" x14ac:dyDescent="0.25">
      <c r="A148" s="74"/>
      <c r="B148" s="86" t="s">
        <v>190</v>
      </c>
      <c r="C148" s="76"/>
      <c r="D148" s="77"/>
      <c r="E148" s="75"/>
      <c r="F148" s="128" t="str">
        <f t="shared" si="6"/>
        <v/>
      </c>
      <c r="G148" s="128"/>
      <c r="H148" s="128"/>
      <c r="I148" s="128"/>
      <c r="J148" s="78"/>
      <c r="K148" s="78">
        <f t="shared" si="7"/>
        <v>0</v>
      </c>
      <c r="L148" s="78"/>
      <c r="M148" s="78"/>
      <c r="N148" s="78"/>
      <c r="O148" s="79"/>
    </row>
    <row r="149" spans="1:15" ht="27.6" x14ac:dyDescent="0.25">
      <c r="A149" s="74"/>
      <c r="B149" s="75" t="s">
        <v>191</v>
      </c>
      <c r="C149" s="76" t="s">
        <v>38</v>
      </c>
      <c r="D149" s="77" t="s">
        <v>25</v>
      </c>
      <c r="E149" s="75" t="str">
        <f t="shared" si="8"/>
        <v>Shopping</v>
      </c>
      <c r="F149" s="128" t="str">
        <f t="shared" si="6"/>
        <v>January to December</v>
      </c>
      <c r="G149" s="128"/>
      <c r="H149" s="128"/>
      <c r="I149" s="128"/>
      <c r="J149" s="78"/>
      <c r="K149" s="78">
        <f t="shared" si="7"/>
        <v>200000</v>
      </c>
      <c r="L149" s="78"/>
      <c r="M149" s="78">
        <v>200000</v>
      </c>
      <c r="N149" s="78"/>
      <c r="O149" s="79"/>
    </row>
    <row r="150" spans="1:15" ht="27.6" x14ac:dyDescent="0.25">
      <c r="A150" s="74"/>
      <c r="B150" s="75" t="s">
        <v>192</v>
      </c>
      <c r="C150" s="76" t="s">
        <v>38</v>
      </c>
      <c r="D150" s="77" t="s">
        <v>25</v>
      </c>
      <c r="E150" s="75" t="str">
        <f t="shared" si="8"/>
        <v>Competetive Bidding/Shopping</v>
      </c>
      <c r="F150" s="128" t="str">
        <f t="shared" si="6"/>
        <v>January to December</v>
      </c>
      <c r="G150" s="128"/>
      <c r="H150" s="128"/>
      <c r="I150" s="128"/>
      <c r="J150" s="78"/>
      <c r="K150" s="78">
        <f t="shared" si="7"/>
        <v>500000</v>
      </c>
      <c r="L150" s="78"/>
      <c r="M150" s="78">
        <v>500000</v>
      </c>
      <c r="N150" s="78"/>
      <c r="O150" s="79"/>
    </row>
    <row r="151" spans="1:15" s="90" customFormat="1" ht="35.4" customHeight="1" x14ac:dyDescent="0.3">
      <c r="A151" s="87"/>
      <c r="B151" s="88" t="s">
        <v>193</v>
      </c>
      <c r="C151" s="88" t="s">
        <v>38</v>
      </c>
      <c r="D151" s="89" t="s">
        <v>25</v>
      </c>
      <c r="E151" s="88" t="s">
        <v>210</v>
      </c>
      <c r="F151" s="128" t="str">
        <f t="shared" si="6"/>
        <v>January to December</v>
      </c>
      <c r="G151" s="128"/>
      <c r="H151" s="128"/>
      <c r="I151" s="128"/>
      <c r="J151" s="78"/>
      <c r="K151" s="78">
        <f t="shared" si="7"/>
        <v>2000000</v>
      </c>
      <c r="L151" s="78"/>
      <c r="M151" s="78">
        <v>2000000</v>
      </c>
      <c r="N151" s="78"/>
      <c r="O151" s="79"/>
    </row>
    <row r="152" spans="1:15" ht="29.4" customHeight="1" x14ac:dyDescent="0.25">
      <c r="A152" s="74"/>
      <c r="B152" s="75" t="s">
        <v>194</v>
      </c>
      <c r="C152" s="76" t="s">
        <v>38</v>
      </c>
      <c r="D152" s="77" t="s">
        <v>25</v>
      </c>
      <c r="E152" s="75" t="str">
        <f t="shared" si="8"/>
        <v>Competetive Bidding/Shopping</v>
      </c>
      <c r="F152" s="128" t="str">
        <f t="shared" si="6"/>
        <v>January to December</v>
      </c>
      <c r="G152" s="128"/>
      <c r="H152" s="128"/>
      <c r="I152" s="128"/>
      <c r="J152" s="78"/>
      <c r="K152" s="78">
        <f t="shared" si="7"/>
        <v>1500000</v>
      </c>
      <c r="L152" s="78"/>
      <c r="M152" s="78">
        <v>1500000</v>
      </c>
      <c r="N152" s="78"/>
      <c r="O152" s="79"/>
    </row>
    <row r="153" spans="1:15" ht="27.6" x14ac:dyDescent="0.25">
      <c r="A153" s="74"/>
      <c r="B153" s="75" t="s">
        <v>195</v>
      </c>
      <c r="C153" s="76" t="s">
        <v>38</v>
      </c>
      <c r="D153" s="77" t="s">
        <v>25</v>
      </c>
      <c r="E153" s="75" t="str">
        <f t="shared" si="8"/>
        <v>Competetive Bidding/Shopping</v>
      </c>
      <c r="F153" s="128" t="str">
        <f t="shared" si="6"/>
        <v>January to December</v>
      </c>
      <c r="G153" s="128"/>
      <c r="H153" s="128"/>
      <c r="I153" s="128"/>
      <c r="J153" s="78"/>
      <c r="K153" s="78">
        <f t="shared" si="7"/>
        <v>500000</v>
      </c>
      <c r="L153" s="78"/>
      <c r="M153" s="78">
        <v>500000</v>
      </c>
      <c r="N153" s="78"/>
      <c r="O153" s="79"/>
    </row>
    <row r="154" spans="1:15" x14ac:dyDescent="0.25">
      <c r="A154" s="74"/>
      <c r="B154" s="75" t="s">
        <v>211</v>
      </c>
      <c r="C154" s="76"/>
      <c r="D154" s="77"/>
      <c r="E154" s="75"/>
      <c r="F154" s="128"/>
      <c r="G154" s="128"/>
      <c r="H154" s="128"/>
      <c r="I154" s="128"/>
      <c r="J154" s="78"/>
      <c r="K154" s="78"/>
      <c r="L154" s="78"/>
      <c r="M154" s="78"/>
      <c r="N154" s="78"/>
      <c r="O154" s="79"/>
    </row>
    <row r="155" spans="1:15" ht="27.6" x14ac:dyDescent="0.25">
      <c r="A155" s="74"/>
      <c r="B155" s="86" t="s">
        <v>212</v>
      </c>
      <c r="C155" s="76"/>
      <c r="D155" s="77"/>
      <c r="E155" s="75"/>
      <c r="F155" s="128"/>
      <c r="G155" s="128"/>
      <c r="H155" s="128"/>
      <c r="I155" s="128"/>
      <c r="J155" s="78"/>
      <c r="K155" s="52"/>
      <c r="L155" s="78"/>
      <c r="M155" s="78"/>
      <c r="N155" s="78"/>
      <c r="O155" s="79"/>
    </row>
    <row r="156" spans="1:15" x14ac:dyDescent="0.25">
      <c r="A156" s="74"/>
      <c r="B156" s="91" t="s">
        <v>213</v>
      </c>
      <c r="C156" s="76" t="s">
        <v>38</v>
      </c>
      <c r="D156" s="77" t="s">
        <v>25</v>
      </c>
      <c r="E156" s="75" t="s">
        <v>220</v>
      </c>
      <c r="F156" s="128" t="s">
        <v>219</v>
      </c>
      <c r="G156" s="128"/>
      <c r="H156" s="128"/>
      <c r="I156" s="128"/>
      <c r="J156" s="78"/>
      <c r="K156" s="78">
        <v>701244</v>
      </c>
      <c r="L156" s="78"/>
      <c r="M156" s="78"/>
      <c r="N156" s="78">
        <f>K156</f>
        <v>701244</v>
      </c>
      <c r="O156" s="79"/>
    </row>
    <row r="157" spans="1:15" x14ac:dyDescent="0.25">
      <c r="A157" s="74"/>
      <c r="B157" s="91" t="s">
        <v>214</v>
      </c>
      <c r="C157" s="76" t="s">
        <v>38</v>
      </c>
      <c r="D157" s="77" t="s">
        <v>25</v>
      </c>
      <c r="E157" s="75" t="s">
        <v>221</v>
      </c>
      <c r="F157" s="128" t="s">
        <v>219</v>
      </c>
      <c r="G157" s="128"/>
      <c r="H157" s="128"/>
      <c r="I157" s="128"/>
      <c r="J157" s="78"/>
      <c r="K157" s="78">
        <v>53438</v>
      </c>
      <c r="L157" s="78"/>
      <c r="M157" s="78"/>
      <c r="N157" s="78">
        <f t="shared" ref="N157:N161" si="9">K157</f>
        <v>53438</v>
      </c>
      <c r="O157" s="79"/>
    </row>
    <row r="158" spans="1:15" x14ac:dyDescent="0.25">
      <c r="A158" s="74"/>
      <c r="B158" s="91" t="s">
        <v>215</v>
      </c>
      <c r="C158" s="76" t="s">
        <v>38</v>
      </c>
      <c r="D158" s="77" t="s">
        <v>25</v>
      </c>
      <c r="E158" s="75" t="s">
        <v>220</v>
      </c>
      <c r="F158" s="128" t="s">
        <v>219</v>
      </c>
      <c r="G158" s="128"/>
      <c r="H158" s="128"/>
      <c r="I158" s="128"/>
      <c r="J158" s="78"/>
      <c r="K158" s="78">
        <v>217586</v>
      </c>
      <c r="L158" s="78"/>
      <c r="M158" s="78"/>
      <c r="N158" s="78">
        <f t="shared" si="9"/>
        <v>217586</v>
      </c>
      <c r="O158" s="79"/>
    </row>
    <row r="159" spans="1:15" x14ac:dyDescent="0.25">
      <c r="A159" s="74"/>
      <c r="B159" s="91" t="s">
        <v>216</v>
      </c>
      <c r="C159" s="76" t="s">
        <v>38</v>
      </c>
      <c r="D159" s="77" t="s">
        <v>25</v>
      </c>
      <c r="E159" s="75" t="s">
        <v>220</v>
      </c>
      <c r="F159" s="128" t="s">
        <v>219</v>
      </c>
      <c r="G159" s="128"/>
      <c r="H159" s="128"/>
      <c r="I159" s="128"/>
      <c r="J159" s="78"/>
      <c r="K159" s="78">
        <v>608306</v>
      </c>
      <c r="L159" s="78"/>
      <c r="M159" s="78"/>
      <c r="N159" s="78">
        <f t="shared" si="9"/>
        <v>608306</v>
      </c>
      <c r="O159" s="79"/>
    </row>
    <row r="160" spans="1:15" x14ac:dyDescent="0.25">
      <c r="A160" s="74"/>
      <c r="B160" s="91" t="s">
        <v>217</v>
      </c>
      <c r="C160" s="76" t="s">
        <v>38</v>
      </c>
      <c r="D160" s="77" t="s">
        <v>25</v>
      </c>
      <c r="E160" s="75" t="s">
        <v>220</v>
      </c>
      <c r="F160" s="128" t="s">
        <v>219</v>
      </c>
      <c r="G160" s="128"/>
      <c r="H160" s="128"/>
      <c r="I160" s="128"/>
      <c r="J160" s="78"/>
      <c r="K160" s="78">
        <v>5033076</v>
      </c>
      <c r="L160" s="78"/>
      <c r="M160" s="78"/>
      <c r="N160" s="78">
        <f t="shared" si="9"/>
        <v>5033076</v>
      </c>
      <c r="O160" s="79"/>
    </row>
    <row r="161" spans="1:15" ht="14.4" thickBot="1" x14ac:dyDescent="0.3">
      <c r="A161" s="74"/>
      <c r="B161" s="91" t="s">
        <v>218</v>
      </c>
      <c r="C161" s="76" t="s">
        <v>38</v>
      </c>
      <c r="D161" s="77" t="s">
        <v>25</v>
      </c>
      <c r="E161" s="75" t="s">
        <v>221</v>
      </c>
      <c r="F161" s="128" t="s">
        <v>219</v>
      </c>
      <c r="G161" s="128"/>
      <c r="H161" s="128"/>
      <c r="I161" s="128"/>
      <c r="J161" s="78"/>
      <c r="K161" s="78">
        <v>18150</v>
      </c>
      <c r="L161" s="78"/>
      <c r="M161" s="78"/>
      <c r="N161" s="78">
        <f t="shared" si="9"/>
        <v>18150</v>
      </c>
      <c r="O161" s="79"/>
    </row>
    <row r="162" spans="1:15" ht="14.4" thickBot="1" x14ac:dyDescent="0.3">
      <c r="A162" s="92"/>
      <c r="B162" s="93" t="s">
        <v>196</v>
      </c>
      <c r="C162" s="94"/>
      <c r="D162" s="95"/>
      <c r="E162" s="96"/>
      <c r="F162" s="129"/>
      <c r="G162" s="130"/>
      <c r="H162" s="130"/>
      <c r="I162" s="131"/>
      <c r="J162" s="97"/>
      <c r="K162" s="98">
        <f>SUM(K10:K161)</f>
        <v>59723328.790000007</v>
      </c>
      <c r="L162" s="98">
        <f t="shared" ref="L162:M162" si="10">SUM(L10:L153)</f>
        <v>33152123.359999999</v>
      </c>
      <c r="M162" s="98">
        <f t="shared" si="10"/>
        <v>8100500</v>
      </c>
      <c r="N162" s="98">
        <f>SUM(N10:N161)</f>
        <v>18470705.43</v>
      </c>
      <c r="O162" s="99"/>
    </row>
    <row r="164" spans="1:15" x14ac:dyDescent="0.25">
      <c r="B164" s="100" t="s">
        <v>197</v>
      </c>
      <c r="C164" s="52"/>
      <c r="D164" s="108" t="s">
        <v>198</v>
      </c>
      <c r="E164" s="52"/>
      <c r="F164" s="106"/>
      <c r="K164" s="52"/>
      <c r="M164" s="103" t="s">
        <v>199</v>
      </c>
      <c r="N164" s="102"/>
    </row>
    <row r="165" spans="1:15" x14ac:dyDescent="0.25">
      <c r="F165" s="107"/>
      <c r="K165" s="52"/>
      <c r="N165" s="102"/>
    </row>
    <row r="166" spans="1:15" ht="27.6" customHeight="1" x14ac:dyDescent="0.25">
      <c r="B166" s="104" t="s">
        <v>200</v>
      </c>
      <c r="E166" s="105" t="s">
        <v>208</v>
      </c>
      <c r="F166" s="52"/>
      <c r="G166" s="52"/>
      <c r="H166" s="105" t="s">
        <v>225</v>
      </c>
      <c r="K166" s="52"/>
      <c r="M166" s="105" t="s">
        <v>202</v>
      </c>
      <c r="N166" s="102"/>
    </row>
    <row r="167" spans="1:15" x14ac:dyDescent="0.25">
      <c r="B167" s="101" t="s">
        <v>203</v>
      </c>
      <c r="E167" s="103" t="s">
        <v>31</v>
      </c>
      <c r="F167" s="52"/>
      <c r="G167" s="52"/>
      <c r="H167" s="103" t="s">
        <v>226</v>
      </c>
      <c r="K167" s="52"/>
      <c r="M167" s="103" t="s">
        <v>205</v>
      </c>
      <c r="N167" s="102"/>
    </row>
    <row r="168" spans="1:15" x14ac:dyDescent="0.25">
      <c r="B168" s="101" t="s">
        <v>206</v>
      </c>
      <c r="E168" s="103" t="s">
        <v>209</v>
      </c>
      <c r="F168" s="52"/>
      <c r="G168" s="52"/>
      <c r="H168" s="103" t="s">
        <v>227</v>
      </c>
      <c r="K168" s="52"/>
      <c r="N168" s="102"/>
    </row>
  </sheetData>
  <mergeCells count="167">
    <mergeCell ref="A8:A9"/>
    <mergeCell ref="B8:B9"/>
    <mergeCell ref="C8:C9"/>
    <mergeCell ref="D8:D9"/>
    <mergeCell ref="E8:E9"/>
    <mergeCell ref="F8:I8"/>
    <mergeCell ref="A1:O1"/>
    <mergeCell ref="A2:O2"/>
    <mergeCell ref="A3:O3"/>
    <mergeCell ref="A4:O4"/>
    <mergeCell ref="A5:O5"/>
    <mergeCell ref="A6:O6"/>
    <mergeCell ref="F14:I14"/>
    <mergeCell ref="F15:I15"/>
    <mergeCell ref="F16:I16"/>
    <mergeCell ref="F17:I17"/>
    <mergeCell ref="F18:I18"/>
    <mergeCell ref="F19:I19"/>
    <mergeCell ref="J8:J9"/>
    <mergeCell ref="K8:N8"/>
    <mergeCell ref="O8:O9"/>
    <mergeCell ref="F11:I11"/>
    <mergeCell ref="F12:I12"/>
    <mergeCell ref="F13:I13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38:I38"/>
    <mergeCell ref="F39:I39"/>
    <mergeCell ref="F40:I40"/>
    <mergeCell ref="F41:I41"/>
    <mergeCell ref="F42:I42"/>
    <mergeCell ref="F43:I43"/>
    <mergeCell ref="F32:I32"/>
    <mergeCell ref="F33:I33"/>
    <mergeCell ref="F34:I34"/>
    <mergeCell ref="F35:I35"/>
    <mergeCell ref="F36:I36"/>
    <mergeCell ref="F37:I37"/>
    <mergeCell ref="F50:I50"/>
    <mergeCell ref="F51:I51"/>
    <mergeCell ref="F52:I52"/>
    <mergeCell ref="F53:I53"/>
    <mergeCell ref="F54:I54"/>
    <mergeCell ref="F55:I55"/>
    <mergeCell ref="F44:I44"/>
    <mergeCell ref="F45:I45"/>
    <mergeCell ref="F46:I46"/>
    <mergeCell ref="F47:I47"/>
    <mergeCell ref="F48:I48"/>
    <mergeCell ref="F49:I49"/>
    <mergeCell ref="F62:I62"/>
    <mergeCell ref="F63:I63"/>
    <mergeCell ref="F64:I64"/>
    <mergeCell ref="F65:I65"/>
    <mergeCell ref="F66:I66"/>
    <mergeCell ref="F67:I67"/>
    <mergeCell ref="F56:I56"/>
    <mergeCell ref="F57:I57"/>
    <mergeCell ref="F58:I58"/>
    <mergeCell ref="F59:I59"/>
    <mergeCell ref="F60:I60"/>
    <mergeCell ref="F61:I61"/>
    <mergeCell ref="F74:I74"/>
    <mergeCell ref="F75:I75"/>
    <mergeCell ref="F76:I76"/>
    <mergeCell ref="F77:I77"/>
    <mergeCell ref="F78:I78"/>
    <mergeCell ref="F79:I79"/>
    <mergeCell ref="F68:I68"/>
    <mergeCell ref="F69:I69"/>
    <mergeCell ref="F70:I70"/>
    <mergeCell ref="F71:I71"/>
    <mergeCell ref="F72:I72"/>
    <mergeCell ref="F73:I73"/>
    <mergeCell ref="F86:I86"/>
    <mergeCell ref="F87:I87"/>
    <mergeCell ref="F88:I88"/>
    <mergeCell ref="F89:I89"/>
    <mergeCell ref="F90:I90"/>
    <mergeCell ref="F91:I91"/>
    <mergeCell ref="F80:I80"/>
    <mergeCell ref="F81:I81"/>
    <mergeCell ref="F82:I82"/>
    <mergeCell ref="F83:I83"/>
    <mergeCell ref="F84:I84"/>
    <mergeCell ref="F85:I85"/>
    <mergeCell ref="F98:I98"/>
    <mergeCell ref="F99:I99"/>
    <mergeCell ref="F100:I100"/>
    <mergeCell ref="F101:I101"/>
    <mergeCell ref="F102:I102"/>
    <mergeCell ref="F103:I103"/>
    <mergeCell ref="F92:I92"/>
    <mergeCell ref="F93:I93"/>
    <mergeCell ref="F94:I94"/>
    <mergeCell ref="F95:I95"/>
    <mergeCell ref="F96:I96"/>
    <mergeCell ref="F97:I97"/>
    <mergeCell ref="F110:I110"/>
    <mergeCell ref="F111:I111"/>
    <mergeCell ref="F112:I112"/>
    <mergeCell ref="F113:I113"/>
    <mergeCell ref="F114:I114"/>
    <mergeCell ref="F115:I115"/>
    <mergeCell ref="F104:I104"/>
    <mergeCell ref="F105:I105"/>
    <mergeCell ref="F106:I106"/>
    <mergeCell ref="F107:I107"/>
    <mergeCell ref="F108:I108"/>
    <mergeCell ref="F109:I109"/>
    <mergeCell ref="F122:I122"/>
    <mergeCell ref="F123:I123"/>
    <mergeCell ref="F124:I124"/>
    <mergeCell ref="F125:I125"/>
    <mergeCell ref="F126:I126"/>
    <mergeCell ref="F127:I127"/>
    <mergeCell ref="F116:I116"/>
    <mergeCell ref="F117:I117"/>
    <mergeCell ref="F118:I118"/>
    <mergeCell ref="F119:I119"/>
    <mergeCell ref="F120:I120"/>
    <mergeCell ref="F121:I121"/>
    <mergeCell ref="F134:I134"/>
    <mergeCell ref="F135:I135"/>
    <mergeCell ref="F136:I136"/>
    <mergeCell ref="F137:I137"/>
    <mergeCell ref="F138:I138"/>
    <mergeCell ref="F139:I139"/>
    <mergeCell ref="F128:I128"/>
    <mergeCell ref="F129:I129"/>
    <mergeCell ref="F130:I130"/>
    <mergeCell ref="F131:I131"/>
    <mergeCell ref="F132:I132"/>
    <mergeCell ref="F133:I133"/>
    <mergeCell ref="F146:I146"/>
    <mergeCell ref="F147:I147"/>
    <mergeCell ref="F148:I148"/>
    <mergeCell ref="F149:I149"/>
    <mergeCell ref="F150:I150"/>
    <mergeCell ref="F151:I151"/>
    <mergeCell ref="F140:I140"/>
    <mergeCell ref="F141:I141"/>
    <mergeCell ref="F142:I142"/>
    <mergeCell ref="F143:I143"/>
    <mergeCell ref="F144:I144"/>
    <mergeCell ref="F145:I145"/>
    <mergeCell ref="F157:I157"/>
    <mergeCell ref="F158:I158"/>
    <mergeCell ref="F161:I161"/>
    <mergeCell ref="F159:I159"/>
    <mergeCell ref="F160:I160"/>
    <mergeCell ref="F162:I162"/>
    <mergeCell ref="F152:I152"/>
    <mergeCell ref="F153:I153"/>
    <mergeCell ref="F154:I154"/>
    <mergeCell ref="F155:I155"/>
    <mergeCell ref="F156:I156"/>
  </mergeCells>
  <pageMargins left="0.25" right="0.25" top="1" bottom="0.25" header="0.3" footer="0.3"/>
  <pageSetup paperSize="256" scale="62" fitToHeight="0" orientation="landscape" horizontalDpi="0" verticalDpi="0" r:id="rId1"/>
  <headerFooter>
    <oddFooter>Page &amp;P of &amp;N</oddFooter>
  </headerFooter>
  <rowBreaks count="4" manualBreakCount="4">
    <brk id="34" max="16383" man="1"/>
    <brk id="60" max="16383" man="1"/>
    <brk id="93" max="16383" man="1"/>
    <brk id="1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APP2021</vt:lpstr>
      <vt:lpstr>REV APP2021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Computer</dc:creator>
  <cp:lastModifiedBy>Administrator</cp:lastModifiedBy>
  <cp:lastPrinted>2021-08-17T01:49:28Z</cp:lastPrinted>
  <dcterms:created xsi:type="dcterms:W3CDTF">2021-05-27T00:42:29Z</dcterms:created>
  <dcterms:modified xsi:type="dcterms:W3CDTF">2021-09-28T03:01:20Z</dcterms:modified>
</cp:coreProperties>
</file>